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910"/>
  </bookViews>
  <sheets>
    <sheet name="Varijantas 1" sheetId="1" r:id="rId1"/>
    <sheet name="Lapas 2" sheetId="2" r:id="rId2"/>
  </sheets>
  <calcPr calcId="145621"/>
</workbook>
</file>

<file path=xl/calcChain.xml><?xml version="1.0" encoding="utf-8"?>
<calcChain xmlns="http://schemas.openxmlformats.org/spreadsheetml/2006/main">
  <c r="H33" i="1" l="1"/>
  <c r="H71" i="1" l="1"/>
  <c r="H70" i="1"/>
  <c r="H46" i="1" l="1"/>
  <c r="H34" i="1"/>
  <c r="H41" i="1"/>
  <c r="H72" i="1" l="1"/>
  <c r="H74" i="1"/>
  <c r="H38" i="1"/>
  <c r="H73" i="1" l="1"/>
</calcChain>
</file>

<file path=xl/sharedStrings.xml><?xml version="1.0" encoding="utf-8"?>
<sst xmlns="http://schemas.openxmlformats.org/spreadsheetml/2006/main" count="277" uniqueCount="204">
  <si>
    <t>Eil. Nr.</t>
  </si>
  <si>
    <t>Objekto parametrai</t>
  </si>
  <si>
    <t>EINAMIESIEMS TIKSLAMS</t>
  </si>
  <si>
    <t>Iš jų eismo saugumo priemonės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</si>
  <si>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</si>
  <si>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</si>
  <si>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</si>
  <si>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</si>
  <si>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</si>
  <si>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</si>
  <si>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kelių (gatvių) su žvyro danga priežiūra:</t>
  </si>
  <si>
    <t>Viso eismo saugumo priemonės:</t>
  </si>
  <si>
    <t>Viso einamiesiems tikslams:</t>
  </si>
  <si>
    <t>IŠ VISO:</t>
  </si>
  <si>
    <t>Viso kelių su a/b danga priežiūra:</t>
  </si>
  <si>
    <t>iš jų eismo saugumo priemonės:</t>
  </si>
  <si>
    <r>
      <t xml:space="preserve">Iš jų eismo saugumo priemonės </t>
    </r>
    <r>
      <rPr>
        <i/>
        <sz val="12"/>
        <rFont val="Times New Roman"/>
        <family val="1"/>
        <charset val="186"/>
      </rPr>
      <t>(&gt;5%)</t>
    </r>
  </si>
  <si>
    <t>Iš jų:                      - paprastasis remontas:</t>
  </si>
  <si>
    <t>- eismo saugumo priemonėms:</t>
  </si>
  <si>
    <t>TURTUI ĮSIGYTI</t>
  </si>
  <si>
    <t>Objekto turtui įsigyti vertė,  tūkst.Eur</t>
  </si>
  <si>
    <r>
      <t xml:space="preserve">Viso turtui įsigyti </t>
    </r>
    <r>
      <rPr>
        <i/>
        <sz val="12"/>
        <rFont val="Times New Roman"/>
        <family val="1"/>
        <charset val="186"/>
      </rPr>
      <t>(&gt;50%)</t>
    </r>
  </si>
  <si>
    <t>Rokiškio rajono savivaldybės</t>
  </si>
  <si>
    <t>Objekto  pavadinimas, statinio unikalus Nr. NT registre</t>
  </si>
  <si>
    <t>Panemunėlio seniūnijos Panemunėlio miestelio Nemunėlio gatvė (unikalus Nr. 4400-0770-7186)</t>
  </si>
  <si>
    <t>3,0-5,0</t>
  </si>
  <si>
    <t>6198784, 590620                 6198796, 590154</t>
  </si>
  <si>
    <t>Rokiškio kaimiškosios seniūnijos Bajorų kaimo Ežero gatvė (unikalus Nr. 4400-4307-8706)</t>
  </si>
  <si>
    <t>Rokiškio miesto Putinų skersgatvis (unikalus Nr. 4400-1946-9544)</t>
  </si>
  <si>
    <t>5.</t>
  </si>
  <si>
    <t>Obelių miesto Mechanizatorių gatvė (unikalus Nr. 4400-1188-2492)</t>
  </si>
  <si>
    <t>6202649, 612745                  6202858, 612740</t>
  </si>
  <si>
    <t>1.</t>
  </si>
  <si>
    <t>2.</t>
  </si>
  <si>
    <t>3.</t>
  </si>
  <si>
    <t>4.</t>
  </si>
  <si>
    <t>6.</t>
  </si>
  <si>
    <t>7.</t>
  </si>
  <si>
    <t>Rokiškio kaimiškosios seniūnijos Kavoliškio kaimo Lauko gatvė (unikalus Nr. 4400-1987-5033)</t>
  </si>
  <si>
    <t>6202073, 596384                  6202719, 596570</t>
  </si>
  <si>
    <t>6204031, 599400                  6203844, 599463</t>
  </si>
  <si>
    <t>6214927, 579761                  6215162, 579522</t>
  </si>
  <si>
    <t>Juodupės seniūnijos Juodupės miestelio Pergalės gatvė (unikalus Nr. 4400-0453-7479, 4400-1006-9113 )</t>
  </si>
  <si>
    <t>6218274, 600070                6218477, 599821
6218355, 599952              6218279, 599891</t>
  </si>
  <si>
    <t>322
112</t>
  </si>
  <si>
    <t>4,5-5,5
8,8</t>
  </si>
  <si>
    <t>6206822, 600615                6207035, 600340
6207286, 599947              6207381, 599811</t>
  </si>
  <si>
    <t>357
167</t>
  </si>
  <si>
    <t>1,5
5,5</t>
  </si>
  <si>
    <t>Kapitalinis remontas</t>
  </si>
  <si>
    <t>Rekonstravimas</t>
  </si>
  <si>
    <t>Inžinerinės paslaugos</t>
  </si>
  <si>
    <t>6210937, 576373                 6211090, 576334</t>
  </si>
  <si>
    <t>8.</t>
  </si>
  <si>
    <t>9.</t>
  </si>
  <si>
    <t>6210742, 576425                 6210937, 576373</t>
  </si>
  <si>
    <t>10.</t>
  </si>
  <si>
    <t>Rokiškio miesto Gedimino gatvės kapitalinio remonto projektavimas, projekto ekspertizė (unikalus Nr. 4400-2361-9574)</t>
  </si>
  <si>
    <t>6203359, 599670                 6203587, 599586</t>
  </si>
  <si>
    <t>Rokiškio kaimiškosios seniūnijos Skemų kaimo Sniegių gatvės kapitalinio remonto projektavimas, projekto ekspertizė (unikalus Nr. 4400-2063-2753)</t>
  </si>
  <si>
    <t>6206483, 606678                 6207081, 606688</t>
  </si>
  <si>
    <t>4,0-5,0</t>
  </si>
  <si>
    <t>11.</t>
  </si>
  <si>
    <t>12.</t>
  </si>
  <si>
    <t>6190251, 617398                6190254, 617206</t>
  </si>
  <si>
    <t>13.</t>
  </si>
  <si>
    <t>Rokiškio miesto Skersinės gatvės kapitalinio remonto projektavimas, projekto ekspertizė (unikalus Nr. 4400-1947-0500)</t>
  </si>
  <si>
    <t>6204197, 598928                 6204192, 598812</t>
  </si>
  <si>
    <t>3,5-4,5</t>
  </si>
  <si>
    <t>14.</t>
  </si>
  <si>
    <t>Kazliškio seniūnijos Kazliškio kaimo Žaliosios gatvės kapitalinio remonto projektavimas, projekto ekspertizė (unikalus Nr. 4400-2176-0927)</t>
  </si>
  <si>
    <t>6208355, 584963                6208507, 584479</t>
  </si>
  <si>
    <t>15.</t>
  </si>
  <si>
    <t>Kazliškio seniūnijos Kazliškio kaimo Sodų gatvės kapitalinio remonto projektavimas, projekto ekspertizė (unikalus Nr. 4400-2176-0892)</t>
  </si>
  <si>
    <t>6208002, 584871                6208401, 584781</t>
  </si>
  <si>
    <t>Rokiškio miesto keliai ir gatvės su žvyro danga</t>
  </si>
  <si>
    <t>Rokiškio rajono seniūnijų vietinės reikšmės keliai ir gatvės su žvyro danga</t>
  </si>
  <si>
    <t>Rokiškio miesto vietinės reikšmės keliai ir gatvės</t>
  </si>
  <si>
    <t>Rokiškio rajono vietinės reikšmės keliai ir gatvės</t>
  </si>
  <si>
    <t>16.</t>
  </si>
  <si>
    <t>17.</t>
  </si>
  <si>
    <t>Priežiūra</t>
  </si>
  <si>
    <t xml:space="preserve">Priežiūra </t>
  </si>
  <si>
    <t>Rokiškio miesto keliai ir gatvės su asfaltbetonio danga</t>
  </si>
  <si>
    <t>Rokiškio rajono seniūnijų vietinės reikšmės keliai ir gatvės su asfaltbetonio danga</t>
  </si>
  <si>
    <t>18.</t>
  </si>
  <si>
    <t>19.</t>
  </si>
  <si>
    <t>1650,5 km</t>
  </si>
  <si>
    <t>10,0 km</t>
  </si>
  <si>
    <t>100,7 km</t>
  </si>
  <si>
    <t>Šviesoforai</t>
  </si>
  <si>
    <t>20.</t>
  </si>
  <si>
    <t>4 šviesoforų 
postai</t>
  </si>
  <si>
    <t>21.</t>
  </si>
  <si>
    <t>22.</t>
  </si>
  <si>
    <t>23.</t>
  </si>
  <si>
    <t>Kelio ženklai, sferiniai veidrodžiai</t>
  </si>
  <si>
    <t>Kelio apsauginiai atitvarai</t>
  </si>
  <si>
    <t>24.</t>
  </si>
  <si>
    <t>Rokiškio rajono vietinės reikšmės kelių (gatvių) inventorizacija</t>
  </si>
  <si>
    <t>Rokiškio rajono 
vietinės reikšmės keliai ir gatvės</t>
  </si>
  <si>
    <t>Rokiškio miesto keliai ir gatvės</t>
  </si>
  <si>
    <t>110,0 km</t>
  </si>
  <si>
    <t>Priežiūra (žiemos priežiūra)</t>
  </si>
  <si>
    <t>Techninė priežiūra</t>
  </si>
  <si>
    <t>0,63 % nuo SMD vertės</t>
  </si>
  <si>
    <t>Rokiškio rajono savivaldybės tarybos</t>
  </si>
  <si>
    <t>2018 m. balandžio 27 d. sprendimu Nr. TS-</t>
  </si>
  <si>
    <t>Kriaunų seniūnijos Bradesių kaimo kelio Nr. KR-94 kapitalinio remonto projektavimas, projekto ekspertizė (unikalus Nr. 4400-2561-8406)</t>
  </si>
  <si>
    <t>25.</t>
  </si>
  <si>
    <t>26.</t>
  </si>
  <si>
    <t>27.</t>
  </si>
  <si>
    <t>Paprastasis remontas</t>
  </si>
  <si>
    <t>Pandėlio seniūnijos Panemunio kaimo Kvetkų gatvė (unikalus Nr. 4400-4642-3218)</t>
  </si>
  <si>
    <t>100 m apsauginių
 atitvarų</t>
  </si>
  <si>
    <t>Pralaida Kazliškio seniūnijos Kirmėliškio kaimo kelyje Nr. KZ-44</t>
  </si>
  <si>
    <t>8 m</t>
  </si>
  <si>
    <r>
      <t>Ø</t>
    </r>
    <r>
      <rPr>
        <sz val="12"/>
        <rFont val="Calibri"/>
        <family val="2"/>
        <charset val="186"/>
      </rPr>
      <t xml:space="preserve"> </t>
    </r>
    <r>
      <rPr>
        <sz val="12"/>
        <rFont val="Times New Roman"/>
        <family val="1"/>
        <charset val="186"/>
      </rPr>
      <t>0,4 m</t>
    </r>
  </si>
  <si>
    <r>
      <rPr>
        <sz val="12"/>
        <rFont val="Times New Roman"/>
        <family val="1"/>
        <charset val="186"/>
      </rPr>
      <t xml:space="preserve">6207048, 585825  </t>
    </r>
    <r>
      <rPr>
        <i/>
        <sz val="10"/>
        <rFont val="Times New Roman"/>
        <family val="1"/>
        <charset val="186"/>
      </rPr>
      <t xml:space="preserve"> </t>
    </r>
  </si>
  <si>
    <t>Pralaida Juodupės seniūnijos Juodupės miestelio Sodų gatvėje</t>
  </si>
  <si>
    <t>12 m</t>
  </si>
  <si>
    <r>
      <t>Ø</t>
    </r>
    <r>
      <rPr>
        <sz val="12"/>
        <rFont val="Calibri"/>
        <family val="2"/>
        <charset val="186"/>
      </rPr>
      <t xml:space="preserve"> </t>
    </r>
    <r>
      <rPr>
        <sz val="12"/>
        <rFont val="Times New Roman"/>
        <family val="1"/>
        <charset val="186"/>
      </rPr>
      <t>0,5 m</t>
    </r>
  </si>
  <si>
    <r>
      <rPr>
        <sz val="12"/>
        <rFont val="Times New Roman"/>
        <family val="1"/>
        <charset val="186"/>
      </rPr>
      <t xml:space="preserve">6217753, 600361  </t>
    </r>
    <r>
      <rPr>
        <i/>
        <sz val="10"/>
        <rFont val="Times New Roman"/>
        <family val="1"/>
        <charset val="186"/>
      </rPr>
      <t xml:space="preserve"> </t>
    </r>
  </si>
  <si>
    <t>Pralaida Pandėlio seniūnijos Panemunio kaimo kelyje Nr. PD-46</t>
  </si>
  <si>
    <r>
      <rPr>
        <sz val="12"/>
        <rFont val="Times New Roman"/>
        <family val="1"/>
        <charset val="186"/>
      </rPr>
      <t xml:space="preserve">6215058, 579145  </t>
    </r>
    <r>
      <rPr>
        <i/>
        <sz val="10"/>
        <rFont val="Times New Roman"/>
        <family val="1"/>
        <charset val="186"/>
      </rPr>
      <t xml:space="preserve"> </t>
    </r>
  </si>
  <si>
    <t>14 m</t>
  </si>
  <si>
    <r>
      <t>Ø</t>
    </r>
    <r>
      <rPr>
        <sz val="12"/>
        <rFont val="Calibri"/>
        <family val="2"/>
        <charset val="186"/>
      </rPr>
      <t xml:space="preserve"> </t>
    </r>
    <r>
      <rPr>
        <sz val="12"/>
        <rFont val="Times New Roman"/>
        <family val="1"/>
        <charset val="186"/>
      </rPr>
      <t>1,0 m</t>
    </r>
  </si>
  <si>
    <t>Pralaida Juodupės seniūnijos Skuomantų kaimo kelyje Nr. JD-2</t>
  </si>
  <si>
    <r>
      <rPr>
        <sz val="12"/>
        <rFont val="Times New Roman"/>
        <family val="1"/>
        <charset val="186"/>
      </rPr>
      <t xml:space="preserve">6224244, 594794  </t>
    </r>
    <r>
      <rPr>
        <i/>
        <sz val="10"/>
        <rFont val="Times New Roman"/>
        <family val="1"/>
        <charset val="186"/>
      </rPr>
      <t xml:space="preserve"> </t>
    </r>
  </si>
  <si>
    <t>Pralaida Jūžintų seniūnijos Kalučiškių kaimo kelyje Nr. JZ-56</t>
  </si>
  <si>
    <t>11 m</t>
  </si>
  <si>
    <t>Pandėlio miesto S. Nėries gatvės rekonstravimo projektavimas, projekto ekspertizė, saugaus eismo auditas, rekonstravimas (unikalus Nr. 4400-0935-7720)</t>
  </si>
  <si>
    <t>Inžinerinės paslaugos, rekonstravimas</t>
  </si>
  <si>
    <t>Pandėlio miesto Sporto gatvės rekonstravimo projektavimas, projekto ekspertizė, saugaus eismo auditas, rekonstravimas (unikalus Nr. 4400-0935-7718)</t>
  </si>
  <si>
    <r>
      <rPr>
        <sz val="12"/>
        <rFont val="Times New Roman"/>
        <family val="1"/>
        <charset val="186"/>
      </rPr>
      <t xml:space="preserve">6212108, 585618  </t>
    </r>
    <r>
      <rPr>
        <i/>
        <sz val="10"/>
        <rFont val="Times New Roman"/>
        <family val="1"/>
        <charset val="186"/>
      </rPr>
      <t xml:space="preserve"> </t>
    </r>
  </si>
  <si>
    <t>Pralaida Kazliškio seniūnijos Paliepio kaimo kelyje Nr. KZ-11</t>
  </si>
  <si>
    <t>28.</t>
  </si>
  <si>
    <t>29.</t>
  </si>
  <si>
    <t>10 m</t>
  </si>
  <si>
    <t>10 m
7 m</t>
  </si>
  <si>
    <r>
      <t>Ø</t>
    </r>
    <r>
      <rPr>
        <sz val="12"/>
        <rFont val="Calibri"/>
        <family val="2"/>
        <charset val="186"/>
      </rPr>
      <t xml:space="preserve"> </t>
    </r>
    <r>
      <rPr>
        <sz val="12"/>
        <rFont val="Times New Roman"/>
        <family val="1"/>
        <charset val="186"/>
      </rPr>
      <t>0,5 m
Ø 0,4 m</t>
    </r>
  </si>
  <si>
    <r>
      <rPr>
        <sz val="12"/>
        <rFont val="Times New Roman"/>
        <family val="1"/>
        <charset val="186"/>
      </rPr>
      <t xml:space="preserve">6219261, 599352
6219255, 599328  </t>
    </r>
    <r>
      <rPr>
        <i/>
        <sz val="10"/>
        <rFont val="Times New Roman"/>
        <family val="1"/>
        <charset val="186"/>
      </rPr>
      <t xml:space="preserve"> </t>
    </r>
  </si>
  <si>
    <t>30.</t>
  </si>
  <si>
    <t>31.</t>
  </si>
  <si>
    <t>32.</t>
  </si>
  <si>
    <t>Pralaida Jūžintų seniūnijos Tervydžių kaimo kelyje Nr. JZ-40</t>
  </si>
  <si>
    <r>
      <rPr>
        <sz val="12"/>
        <rFont val="Times New Roman"/>
        <family val="1"/>
        <charset val="186"/>
      </rPr>
      <t xml:space="preserve">6187414, 600869  </t>
    </r>
    <r>
      <rPr>
        <i/>
        <sz val="10"/>
        <rFont val="Times New Roman"/>
        <family val="1"/>
        <charset val="186"/>
      </rPr>
      <t xml:space="preserve"> </t>
    </r>
  </si>
  <si>
    <r>
      <rPr>
        <sz val="12"/>
        <rFont val="Times New Roman"/>
        <family val="1"/>
        <charset val="186"/>
      </rPr>
      <t xml:space="preserve">6180792, 600592  </t>
    </r>
    <r>
      <rPr>
        <i/>
        <sz val="10"/>
        <rFont val="Times New Roman"/>
        <family val="1"/>
        <charset val="186"/>
      </rPr>
      <t xml:space="preserve"> </t>
    </r>
  </si>
  <si>
    <r>
      <t>Ø</t>
    </r>
    <r>
      <rPr>
        <sz val="12"/>
        <rFont val="Calibri"/>
        <family val="2"/>
        <charset val="186"/>
      </rPr>
      <t xml:space="preserve"> </t>
    </r>
    <r>
      <rPr>
        <sz val="12"/>
        <rFont val="Times New Roman"/>
        <family val="1"/>
        <charset val="186"/>
      </rPr>
      <t>0,6 m</t>
    </r>
  </si>
  <si>
    <t>33.</t>
  </si>
  <si>
    <t>34.</t>
  </si>
  <si>
    <r>
      <rPr>
        <sz val="12"/>
        <rFont val="Times New Roman"/>
        <family val="1"/>
        <charset val="186"/>
      </rPr>
      <t xml:space="preserve">6183705, 601155  </t>
    </r>
    <r>
      <rPr>
        <i/>
        <sz val="10"/>
        <rFont val="Times New Roman"/>
        <family val="1"/>
        <charset val="186"/>
      </rPr>
      <t xml:space="preserve"> </t>
    </r>
  </si>
  <si>
    <t>16 m</t>
  </si>
  <si>
    <t>Pralaida Jūžintų seniūnijos Dauliūnų kaimo kelyje Nr. JZ-46</t>
  </si>
  <si>
    <t>35.</t>
  </si>
  <si>
    <r>
      <rPr>
        <sz val="12"/>
        <rFont val="Times New Roman"/>
        <family val="1"/>
        <charset val="186"/>
      </rPr>
      <t xml:space="preserve">6195287, 611430  </t>
    </r>
    <r>
      <rPr>
        <i/>
        <sz val="10"/>
        <rFont val="Times New Roman"/>
        <family val="1"/>
        <charset val="186"/>
      </rPr>
      <t xml:space="preserve"> </t>
    </r>
  </si>
  <si>
    <r>
      <t>Ø</t>
    </r>
    <r>
      <rPr>
        <sz val="12"/>
        <rFont val="Calibri"/>
        <family val="2"/>
        <charset val="186"/>
      </rPr>
      <t xml:space="preserve"> </t>
    </r>
    <r>
      <rPr>
        <sz val="12"/>
        <rFont val="Times New Roman"/>
        <family val="1"/>
        <charset val="186"/>
      </rPr>
      <t>0,8 m</t>
    </r>
  </si>
  <si>
    <t>Pralaida Kriaunų seniūnijos Pakriaunio kaimo kelyje Nr. KR-17</t>
  </si>
  <si>
    <t>36.</t>
  </si>
  <si>
    <r>
      <rPr>
        <sz val="12"/>
        <rFont val="Times New Roman"/>
        <family val="1"/>
        <charset val="186"/>
      </rPr>
      <t xml:space="preserve">6188720, 612515
6188714, 612513  </t>
    </r>
    <r>
      <rPr>
        <i/>
        <sz val="10"/>
        <rFont val="Times New Roman"/>
        <family val="1"/>
        <charset val="186"/>
      </rPr>
      <t xml:space="preserve"> </t>
    </r>
  </si>
  <si>
    <t>9 m</t>
  </si>
  <si>
    <t>9 m
8 m</t>
  </si>
  <si>
    <r>
      <t>Ø</t>
    </r>
    <r>
      <rPr>
        <sz val="12"/>
        <rFont val="Calibri"/>
        <family val="2"/>
        <charset val="186"/>
      </rPr>
      <t xml:space="preserve"> </t>
    </r>
    <r>
      <rPr>
        <sz val="12"/>
        <rFont val="Times New Roman"/>
        <family val="1"/>
        <charset val="186"/>
      </rPr>
      <t>0,4 m
Ø 0,4 m</t>
    </r>
  </si>
  <si>
    <t>37.</t>
  </si>
  <si>
    <t>Pralaida Panemunėlio seniūnijos Panemunių kaimo kelyje Nr. PN-11</t>
  </si>
  <si>
    <r>
      <rPr>
        <sz val="12"/>
        <rFont val="Times New Roman"/>
        <family val="1"/>
        <charset val="186"/>
      </rPr>
      <t xml:space="preserve">6198529, 592048  </t>
    </r>
    <r>
      <rPr>
        <i/>
        <sz val="10"/>
        <rFont val="Times New Roman"/>
        <family val="1"/>
        <charset val="186"/>
      </rPr>
      <t xml:space="preserve"> </t>
    </r>
  </si>
  <si>
    <t>38.</t>
  </si>
  <si>
    <t>Pralaidos Kriaunų seniūnijos Kriugiškio kaimo kelyje Nr. KR-77</t>
  </si>
  <si>
    <t>Pralaidos Juodupės seniūnijos Skridulių kaimo kelyje Nr. JD-13</t>
  </si>
  <si>
    <t>Pralaidos Panemunėlio seniūnijos Panemėlio glž. st. Šetekšnos gatvėje</t>
  </si>
  <si>
    <r>
      <rPr>
        <sz val="12"/>
        <rFont val="Times New Roman"/>
        <family val="1"/>
        <charset val="186"/>
      </rPr>
      <t xml:space="preserve">6197728, 586895
6197701, 586943  </t>
    </r>
    <r>
      <rPr>
        <i/>
        <sz val="10"/>
        <rFont val="Times New Roman"/>
        <family val="1"/>
        <charset val="186"/>
      </rPr>
      <t xml:space="preserve"> </t>
    </r>
  </si>
  <si>
    <t>39.</t>
  </si>
  <si>
    <r>
      <rPr>
        <sz val="12"/>
        <rFont val="Times New Roman"/>
        <family val="1"/>
        <charset val="186"/>
      </rPr>
      <t xml:space="preserve">6203257, 618979  </t>
    </r>
    <r>
      <rPr>
        <i/>
        <sz val="10"/>
        <rFont val="Times New Roman"/>
        <family val="1"/>
        <charset val="186"/>
      </rPr>
      <t xml:space="preserve"> </t>
    </r>
  </si>
  <si>
    <t>Pralaida Obelių seniūnijos Eidminiškių kaimo kelyje Nr. OB-57</t>
  </si>
  <si>
    <t>40.</t>
  </si>
  <si>
    <r>
      <rPr>
        <sz val="12"/>
        <rFont val="Times New Roman"/>
        <family val="1"/>
        <charset val="186"/>
      </rPr>
      <t xml:space="preserve">6197594, 615525 </t>
    </r>
    <r>
      <rPr>
        <i/>
        <sz val="10"/>
        <rFont val="Times New Roman"/>
        <family val="1"/>
        <charset val="186"/>
      </rPr>
      <t xml:space="preserve"> </t>
    </r>
  </si>
  <si>
    <t>41.</t>
  </si>
  <si>
    <r>
      <rPr>
        <sz val="12"/>
        <rFont val="Times New Roman"/>
        <family val="1"/>
        <charset val="186"/>
      </rPr>
      <t xml:space="preserve">6188434, 597999 </t>
    </r>
    <r>
      <rPr>
        <i/>
        <sz val="10"/>
        <rFont val="Times New Roman"/>
        <family val="1"/>
        <charset val="186"/>
      </rPr>
      <t xml:space="preserve"> </t>
    </r>
  </si>
  <si>
    <t>Pralaida Kamajų seniūnijos Žvirbliškių kaimo kelyje Nr. KM-115</t>
  </si>
  <si>
    <t>42.</t>
  </si>
  <si>
    <r>
      <rPr>
        <sz val="12"/>
        <rFont val="Times New Roman"/>
        <family val="1"/>
        <charset val="186"/>
      </rPr>
      <t xml:space="preserve">6194355, 594988 </t>
    </r>
    <r>
      <rPr>
        <i/>
        <sz val="10"/>
        <rFont val="Times New Roman"/>
        <family val="1"/>
        <charset val="186"/>
      </rPr>
      <t xml:space="preserve"> </t>
    </r>
  </si>
  <si>
    <t>Pralaida Kamajų seniūnijos Kraupių kaimo kelyje Nr. KM-134</t>
  </si>
  <si>
    <t>43.</t>
  </si>
  <si>
    <r>
      <rPr>
        <sz val="12"/>
        <rFont val="Times New Roman"/>
        <family val="1"/>
        <charset val="186"/>
      </rPr>
      <t xml:space="preserve">6205963, 600888 </t>
    </r>
    <r>
      <rPr>
        <i/>
        <sz val="10"/>
        <rFont val="Times New Roman"/>
        <family val="1"/>
        <charset val="186"/>
      </rPr>
      <t xml:space="preserve"> </t>
    </r>
  </si>
  <si>
    <t>Pralaida Rokiškio kaimiškosios seniūnijos Bajorų kaimo kelyje Nr. RK-19</t>
  </si>
  <si>
    <t>17 m</t>
  </si>
  <si>
    <t>Pralaida Rokiškio kaimiškosios seniūnijos Velniakalnio kaimo kelyje Nr. RK-179</t>
  </si>
  <si>
    <t>44.</t>
  </si>
  <si>
    <t>45.</t>
  </si>
  <si>
    <t>46.</t>
  </si>
  <si>
    <t>7 m</t>
  </si>
  <si>
    <r>
      <rPr>
        <sz val="12"/>
        <rFont val="Times New Roman"/>
        <family val="1"/>
        <charset val="186"/>
      </rPr>
      <t>6206094, 598068</t>
    </r>
    <r>
      <rPr>
        <i/>
        <sz val="10"/>
        <rFont val="Times New Roman"/>
        <family val="1"/>
        <charset val="186"/>
      </rPr>
      <t xml:space="preserve"> </t>
    </r>
  </si>
  <si>
    <t>36,8 km</t>
  </si>
  <si>
    <t>Pralaida Obelių seniūnijos Niaukių kaimo kelyje Nr. OB-91</t>
  </si>
  <si>
    <t>Pralaida Rokiškio kaimiškosios seniūnijos kelyje Nr. RK-256</t>
  </si>
  <si>
    <r>
      <rPr>
        <sz val="12"/>
        <rFont val="Times New Roman"/>
        <family val="1"/>
        <charset val="186"/>
      </rPr>
      <t>6212606, 602622</t>
    </r>
    <r>
      <rPr>
        <sz val="12"/>
        <color rgb="FFFF0000"/>
        <rFont val="Times New Roman"/>
        <family val="1"/>
        <charset val="186"/>
      </rPr>
      <t xml:space="preserve"> </t>
    </r>
    <r>
      <rPr>
        <i/>
        <sz val="10"/>
        <color rgb="FFFF0000"/>
        <rFont val="Times New Roman"/>
        <family val="1"/>
        <charset val="186"/>
      </rPr>
      <t xml:space="preserve"> </t>
    </r>
  </si>
  <si>
    <t>Kelių ir gatvių horizontalus ženklinimas</t>
  </si>
  <si>
    <t>137,5 km</t>
  </si>
  <si>
    <t>46,8 km</t>
  </si>
  <si>
    <t xml:space="preserve">100 vnt., 2 vnt. </t>
  </si>
  <si>
    <t>47.</t>
  </si>
  <si>
    <t xml:space="preserve"> Kelių priežiūros ir plėtros programos finansavimo lėšomis finansuojamų  vietinės reikšmės kelių (gatvių) tiesimo, rekonstravimo, taisymo (remonto), priežiūros ir saugaus eismo sąlygų užtikrinimo 2018 metais objektų sąrašas</t>
  </si>
  <si>
    <r>
      <t>Ø</t>
    </r>
    <r>
      <rPr>
        <sz val="12"/>
        <rFont val="Calibri"/>
        <family val="2"/>
        <charset val="186"/>
      </rPr>
      <t xml:space="preserve"> </t>
    </r>
    <r>
      <rPr>
        <sz val="12"/>
        <rFont val="Times New Roman"/>
        <family val="1"/>
        <charset val="186"/>
      </rPr>
      <t>0,3 m
Ø 0,4 m</t>
    </r>
  </si>
  <si>
    <t>6 m
11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</si>
</sst>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Calibri"/>
      <family val="2"/>
      <charset val="186"/>
    </font>
    <font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2" fillId="0" borderId="0" xfId="0" applyFont="1"/>
    <xf numFmtId="0" fontId="2" fillId="0" borderId="0" xfId="0" applyFont="1"/>
    <xf numFmtId="164" fontId="2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7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5" fontId="2" fillId="0" borderId="0" xfId="0" applyNumberFormat="1" applyFont="1"/>
    <xf numFmtId="164" fontId="2" fillId="0" borderId="7" xfId="0" applyNumberFormat="1" applyFont="1" applyBorder="1" applyAlignment="1">
      <alignment horizontal="center" vertical="center" wrapText="1"/>
    </xf>
    <xf numFmtId="10" fontId="2" fillId="0" borderId="0" xfId="0" applyNumberFormat="1" applyFont="1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0" borderId="2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="115" zoomScaleNormal="115" workbookViewId="0">
      <selection activeCell="J61" sqref="J61"/>
    </sheetView>
  </sheetViews>
  <sheetFormatPr defaultColWidth="8.85546875" defaultRowHeight="15.75" x14ac:dyDescent="0.25"/>
  <cols>
    <col min="1" max="1" width="4" style="1" customWidth="1"/>
    <col min="2" max="2" width="31" style="1" customWidth="1"/>
    <col min="3" max="4" width="15.85546875" style="73" customWidth="1"/>
    <col min="5" max="5" width="17.85546875" style="70" customWidth="1"/>
    <col min="6" max="6" width="7.7109375" style="70" customWidth="1"/>
    <col min="7" max="7" width="8.42578125" style="70" customWidth="1"/>
    <col min="8" max="8" width="10.7109375" style="8" customWidth="1"/>
    <col min="9" max="9" width="8.85546875" style="70"/>
    <col min="10" max="10" width="10.28515625" style="70" bestFit="1" customWidth="1"/>
    <col min="11" max="16384" width="8.85546875" style="70"/>
  </cols>
  <sheetData>
    <row r="1" spans="1:8" ht="23.25" customHeight="1" x14ac:dyDescent="0.25">
      <c r="A1" s="147"/>
      <c r="B1" s="147"/>
      <c r="E1" s="146" t="s">
        <v>4</v>
      </c>
      <c r="F1" s="146"/>
      <c r="G1" s="146"/>
      <c r="H1" s="146"/>
    </row>
    <row r="2" spans="1:8" ht="18" customHeight="1" x14ac:dyDescent="0.25">
      <c r="A2" s="148"/>
      <c r="B2" s="148"/>
      <c r="E2" s="146" t="s">
        <v>106</v>
      </c>
      <c r="F2" s="146"/>
      <c r="G2" s="146"/>
      <c r="H2" s="146"/>
    </row>
    <row r="3" spans="1:8" x14ac:dyDescent="0.25">
      <c r="A3" s="148"/>
      <c r="B3" s="148"/>
      <c r="E3" s="146" t="s">
        <v>107</v>
      </c>
      <c r="F3" s="146"/>
      <c r="G3" s="146"/>
      <c r="H3" s="146"/>
    </row>
    <row r="4" spans="1:8" x14ac:dyDescent="0.25">
      <c r="F4" s="69"/>
      <c r="G4" s="69"/>
      <c r="H4" s="2"/>
    </row>
    <row r="5" spans="1:8" x14ac:dyDescent="0.25">
      <c r="A5" s="144" t="s">
        <v>22</v>
      </c>
      <c r="B5" s="144"/>
      <c r="C5" s="144"/>
      <c r="D5" s="144"/>
      <c r="E5" s="144"/>
      <c r="F5" s="144"/>
      <c r="G5" s="144"/>
      <c r="H5" s="144"/>
    </row>
    <row r="6" spans="1:8" ht="33" customHeight="1" x14ac:dyDescent="0.25">
      <c r="A6" s="149" t="s">
        <v>201</v>
      </c>
      <c r="B6" s="149"/>
      <c r="C6" s="149"/>
      <c r="D6" s="149"/>
      <c r="E6" s="149"/>
      <c r="F6" s="149"/>
      <c r="G6" s="149"/>
      <c r="H6" s="149"/>
    </row>
    <row r="7" spans="1:8" x14ac:dyDescent="0.25">
      <c r="A7" s="145"/>
      <c r="B7" s="145"/>
      <c r="C7" s="145"/>
      <c r="D7" s="145"/>
      <c r="E7" s="145"/>
      <c r="F7" s="145"/>
      <c r="G7" s="145"/>
      <c r="H7" s="145"/>
    </row>
    <row r="8" spans="1:8" ht="8.65" customHeight="1" thickBot="1" x14ac:dyDescent="0.3">
      <c r="A8" s="3"/>
      <c r="B8" s="3"/>
      <c r="C8" s="4"/>
      <c r="D8" s="4"/>
      <c r="E8" s="68"/>
      <c r="F8" s="68"/>
      <c r="G8" s="68"/>
      <c r="H8" s="68"/>
    </row>
    <row r="9" spans="1:8" ht="16.149999999999999" customHeight="1" x14ac:dyDescent="0.25">
      <c r="A9" s="150" t="s">
        <v>0</v>
      </c>
      <c r="B9" s="152" t="s">
        <v>23</v>
      </c>
      <c r="C9" s="154" t="s">
        <v>8</v>
      </c>
      <c r="D9" s="154" t="s">
        <v>20</v>
      </c>
      <c r="E9" s="156" t="s">
        <v>1</v>
      </c>
      <c r="F9" s="156"/>
      <c r="G9" s="156"/>
      <c r="H9" s="157" t="s">
        <v>9</v>
      </c>
    </row>
    <row r="10" spans="1:8" ht="31.7" customHeight="1" thickBot="1" x14ac:dyDescent="0.3">
      <c r="A10" s="151"/>
      <c r="B10" s="153"/>
      <c r="C10" s="155"/>
      <c r="D10" s="155"/>
      <c r="E10" s="71" t="s">
        <v>5</v>
      </c>
      <c r="F10" s="71" t="s">
        <v>6</v>
      </c>
      <c r="G10" s="71" t="s">
        <v>7</v>
      </c>
      <c r="H10" s="158"/>
    </row>
    <row r="11" spans="1:8" ht="16.5" thickBot="1" x14ac:dyDescent="0.3">
      <c r="A11" s="25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74">
        <v>8</v>
      </c>
    </row>
    <row r="12" spans="1:8" ht="17.25" customHeight="1" thickBot="1" x14ac:dyDescent="0.3">
      <c r="A12" s="132" t="s">
        <v>19</v>
      </c>
      <c r="B12" s="133"/>
      <c r="C12" s="133"/>
      <c r="D12" s="133"/>
      <c r="E12" s="133"/>
      <c r="F12" s="133"/>
      <c r="G12" s="133"/>
      <c r="H12" s="134"/>
    </row>
    <row r="13" spans="1:8" s="69" customFormat="1" ht="63" x14ac:dyDescent="0.25">
      <c r="A13" s="138" t="s">
        <v>32</v>
      </c>
      <c r="B13" s="17" t="s">
        <v>42</v>
      </c>
      <c r="C13" s="16" t="s">
        <v>49</v>
      </c>
      <c r="D13" s="16">
        <v>148.4</v>
      </c>
      <c r="E13" s="16" t="s">
        <v>43</v>
      </c>
      <c r="F13" s="16" t="s">
        <v>44</v>
      </c>
      <c r="G13" s="16" t="s">
        <v>45</v>
      </c>
      <c r="H13" s="18">
        <v>142.80000000000001</v>
      </c>
    </row>
    <row r="14" spans="1:8" ht="17.25" customHeight="1" x14ac:dyDescent="0.25">
      <c r="A14" s="139"/>
      <c r="B14" s="101" t="s">
        <v>15</v>
      </c>
      <c r="C14" s="102"/>
      <c r="D14" s="102"/>
      <c r="E14" s="102"/>
      <c r="F14" s="102"/>
      <c r="G14" s="103"/>
      <c r="H14" s="13">
        <v>3.5</v>
      </c>
    </row>
    <row r="15" spans="1:8" ht="63" x14ac:dyDescent="0.25">
      <c r="A15" s="15" t="s">
        <v>33</v>
      </c>
      <c r="B15" s="17" t="s">
        <v>24</v>
      </c>
      <c r="C15" s="16" t="s">
        <v>49</v>
      </c>
      <c r="D15" s="16">
        <v>69.400000000000006</v>
      </c>
      <c r="E15" s="16" t="s">
        <v>26</v>
      </c>
      <c r="F15" s="19">
        <v>473</v>
      </c>
      <c r="G15" s="19" t="s">
        <v>25</v>
      </c>
      <c r="H15" s="18">
        <v>64.900000000000006</v>
      </c>
    </row>
    <row r="16" spans="1:8" ht="47.25" customHeight="1" x14ac:dyDescent="0.25">
      <c r="A16" s="140" t="s">
        <v>34</v>
      </c>
      <c r="B16" s="17" t="s">
        <v>113</v>
      </c>
      <c r="C16" s="16" t="s">
        <v>50</v>
      </c>
      <c r="D16" s="16">
        <v>79.2</v>
      </c>
      <c r="E16" s="16" t="s">
        <v>41</v>
      </c>
      <c r="F16" s="19">
        <v>336</v>
      </c>
      <c r="G16" s="19">
        <v>5.5</v>
      </c>
      <c r="H16" s="18">
        <v>73.2</v>
      </c>
    </row>
    <row r="17" spans="1:8" s="79" customFormat="1" ht="15.6" customHeight="1" x14ac:dyDescent="0.25">
      <c r="A17" s="139"/>
      <c r="B17" s="101" t="s">
        <v>15</v>
      </c>
      <c r="C17" s="102"/>
      <c r="D17" s="102"/>
      <c r="E17" s="102"/>
      <c r="F17" s="102"/>
      <c r="G17" s="103"/>
      <c r="H17" s="13">
        <v>1.2</v>
      </c>
    </row>
    <row r="18" spans="1:8" ht="63" x14ac:dyDescent="0.25">
      <c r="A18" s="140" t="s">
        <v>35</v>
      </c>
      <c r="B18" s="17" t="s">
        <v>27</v>
      </c>
      <c r="C18" s="16" t="s">
        <v>50</v>
      </c>
      <c r="D18" s="16">
        <v>102.8</v>
      </c>
      <c r="E18" s="16" t="s">
        <v>46</v>
      </c>
      <c r="F18" s="16" t="s">
        <v>47</v>
      </c>
      <c r="G18" s="16" t="s">
        <v>48</v>
      </c>
      <c r="H18" s="18">
        <v>94.6</v>
      </c>
    </row>
    <row r="19" spans="1:8" ht="15.6" customHeight="1" x14ac:dyDescent="0.25">
      <c r="A19" s="139"/>
      <c r="B19" s="101" t="s">
        <v>15</v>
      </c>
      <c r="C19" s="102"/>
      <c r="D19" s="102"/>
      <c r="E19" s="102"/>
      <c r="F19" s="102"/>
      <c r="G19" s="103"/>
      <c r="H19" s="13">
        <v>62.1</v>
      </c>
    </row>
    <row r="20" spans="1:8" s="78" customFormat="1" ht="47.25" customHeight="1" x14ac:dyDescent="0.25">
      <c r="A20" s="140" t="s">
        <v>29</v>
      </c>
      <c r="B20" s="17" t="s">
        <v>28</v>
      </c>
      <c r="C20" s="16" t="s">
        <v>49</v>
      </c>
      <c r="D20" s="88">
        <v>85.9</v>
      </c>
      <c r="E20" s="16" t="s">
        <v>40</v>
      </c>
      <c r="F20" s="19">
        <v>302</v>
      </c>
      <c r="G20" s="19">
        <v>3.5</v>
      </c>
      <c r="H20" s="18">
        <v>72</v>
      </c>
    </row>
    <row r="21" spans="1:8" s="78" customFormat="1" ht="15.6" customHeight="1" x14ac:dyDescent="0.25">
      <c r="A21" s="139"/>
      <c r="B21" s="101" t="s">
        <v>15</v>
      </c>
      <c r="C21" s="102"/>
      <c r="D21" s="102"/>
      <c r="E21" s="102"/>
      <c r="F21" s="102"/>
      <c r="G21" s="103"/>
      <c r="H21" s="13">
        <v>0.8</v>
      </c>
    </row>
    <row r="22" spans="1:8" s="78" customFormat="1" ht="47.25" customHeight="1" x14ac:dyDescent="0.25">
      <c r="A22" s="15" t="s">
        <v>36</v>
      </c>
      <c r="B22" s="17" t="s">
        <v>30</v>
      </c>
      <c r="C22" s="16" t="s">
        <v>49</v>
      </c>
      <c r="D22" s="16">
        <v>68.400000000000006</v>
      </c>
      <c r="E22" s="16" t="s">
        <v>31</v>
      </c>
      <c r="F22" s="19">
        <v>203</v>
      </c>
      <c r="G22" s="19">
        <v>4.5</v>
      </c>
      <c r="H22" s="18">
        <v>63.9</v>
      </c>
    </row>
    <row r="23" spans="1:8" ht="47.25" x14ac:dyDescent="0.25">
      <c r="A23" s="15" t="s">
        <v>37</v>
      </c>
      <c r="B23" s="17" t="s">
        <v>38</v>
      </c>
      <c r="C23" s="16" t="s">
        <v>49</v>
      </c>
      <c r="D23" s="16">
        <v>80.900000000000006</v>
      </c>
      <c r="E23" s="16" t="s">
        <v>39</v>
      </c>
      <c r="F23" s="19">
        <v>698</v>
      </c>
      <c r="G23" s="80">
        <v>4</v>
      </c>
      <c r="H23" s="18">
        <v>73.7</v>
      </c>
    </row>
    <row r="24" spans="1:8" s="79" customFormat="1" ht="78.75" x14ac:dyDescent="0.25">
      <c r="A24" s="15" t="s">
        <v>53</v>
      </c>
      <c r="B24" s="17" t="s">
        <v>131</v>
      </c>
      <c r="C24" s="16" t="s">
        <v>132</v>
      </c>
      <c r="D24" s="88">
        <v>52</v>
      </c>
      <c r="E24" s="16" t="s">
        <v>52</v>
      </c>
      <c r="F24" s="19">
        <v>160</v>
      </c>
      <c r="G24" s="80">
        <v>5</v>
      </c>
      <c r="H24" s="18">
        <v>52</v>
      </c>
    </row>
    <row r="25" spans="1:8" s="79" customFormat="1" ht="78.75" x14ac:dyDescent="0.25">
      <c r="A25" s="15" t="s">
        <v>54</v>
      </c>
      <c r="B25" s="17" t="s">
        <v>133</v>
      </c>
      <c r="C25" s="16" t="s">
        <v>132</v>
      </c>
      <c r="D25" s="88">
        <v>68</v>
      </c>
      <c r="E25" s="16" t="s">
        <v>55</v>
      </c>
      <c r="F25" s="19">
        <v>206</v>
      </c>
      <c r="G25" s="80">
        <v>5</v>
      </c>
      <c r="H25" s="18">
        <v>68</v>
      </c>
    </row>
    <row r="26" spans="1:8" s="79" customFormat="1" ht="91.5" customHeight="1" x14ac:dyDescent="0.25">
      <c r="A26" s="15" t="s">
        <v>56</v>
      </c>
      <c r="B26" s="17" t="s">
        <v>57</v>
      </c>
      <c r="C26" s="16" t="s">
        <v>51</v>
      </c>
      <c r="D26" s="16">
        <v>4.5</v>
      </c>
      <c r="E26" s="16" t="s">
        <v>58</v>
      </c>
      <c r="F26" s="19">
        <v>242</v>
      </c>
      <c r="G26" s="80">
        <v>6</v>
      </c>
      <c r="H26" s="18">
        <v>4.5</v>
      </c>
    </row>
    <row r="27" spans="1:8" s="79" customFormat="1" ht="94.5" x14ac:dyDescent="0.25">
      <c r="A27" s="15" t="s">
        <v>62</v>
      </c>
      <c r="B27" s="14" t="s">
        <v>59</v>
      </c>
      <c r="C27" s="93" t="s">
        <v>51</v>
      </c>
      <c r="D27" s="93">
        <v>5.0999999999999996</v>
      </c>
      <c r="E27" s="93" t="s">
        <v>60</v>
      </c>
      <c r="F27" s="91">
        <v>626</v>
      </c>
      <c r="G27" s="98" t="s">
        <v>61</v>
      </c>
      <c r="H27" s="13">
        <v>5.0999999999999996</v>
      </c>
    </row>
    <row r="28" spans="1:8" s="79" customFormat="1" ht="94.5" x14ac:dyDescent="0.25">
      <c r="A28" s="15" t="s">
        <v>63</v>
      </c>
      <c r="B28" s="17" t="s">
        <v>108</v>
      </c>
      <c r="C28" s="16" t="s">
        <v>51</v>
      </c>
      <c r="D28" s="16">
        <v>4.7</v>
      </c>
      <c r="E28" s="16" t="s">
        <v>64</v>
      </c>
      <c r="F28" s="19">
        <v>195</v>
      </c>
      <c r="G28" s="80">
        <v>3.5</v>
      </c>
      <c r="H28" s="18">
        <v>4.7</v>
      </c>
    </row>
    <row r="29" spans="1:8" s="79" customFormat="1" ht="78.75" x14ac:dyDescent="0.25">
      <c r="A29" s="15" t="s">
        <v>65</v>
      </c>
      <c r="B29" s="17" t="s">
        <v>66</v>
      </c>
      <c r="C29" s="16" t="s">
        <v>51</v>
      </c>
      <c r="D29" s="16">
        <v>3.2</v>
      </c>
      <c r="E29" s="16" t="s">
        <v>67</v>
      </c>
      <c r="F29" s="19">
        <v>118</v>
      </c>
      <c r="G29" s="80" t="s">
        <v>68</v>
      </c>
      <c r="H29" s="18">
        <v>3.2</v>
      </c>
    </row>
    <row r="30" spans="1:8" s="79" customFormat="1" ht="78.75" x14ac:dyDescent="0.25">
      <c r="A30" s="15" t="s">
        <v>69</v>
      </c>
      <c r="B30" s="17" t="s">
        <v>70</v>
      </c>
      <c r="C30" s="16" t="s">
        <v>51</v>
      </c>
      <c r="D30" s="16">
        <v>4.5</v>
      </c>
      <c r="E30" s="16" t="s">
        <v>71</v>
      </c>
      <c r="F30" s="19">
        <v>509</v>
      </c>
      <c r="G30" s="80">
        <v>4</v>
      </c>
      <c r="H30" s="18">
        <v>4.5</v>
      </c>
    </row>
    <row r="31" spans="1:8" s="79" customFormat="1" ht="78.75" x14ac:dyDescent="0.25">
      <c r="A31" s="15" t="s">
        <v>72</v>
      </c>
      <c r="B31" s="17" t="s">
        <v>73</v>
      </c>
      <c r="C31" s="16" t="s">
        <v>51</v>
      </c>
      <c r="D31" s="16">
        <v>4.5</v>
      </c>
      <c r="E31" s="16" t="s">
        <v>74</v>
      </c>
      <c r="F31" s="19">
        <v>504</v>
      </c>
      <c r="G31" s="80">
        <v>4</v>
      </c>
      <c r="H31" s="18">
        <v>4.5</v>
      </c>
    </row>
    <row r="32" spans="1:8" s="96" customFormat="1" ht="45" x14ac:dyDescent="0.25">
      <c r="A32" s="15" t="s">
        <v>79</v>
      </c>
      <c r="B32" s="83" t="s">
        <v>104</v>
      </c>
      <c r="C32" s="99" t="s">
        <v>51</v>
      </c>
      <c r="D32" s="100"/>
      <c r="E32" s="84" t="s">
        <v>100</v>
      </c>
      <c r="F32" s="99" t="s">
        <v>105</v>
      </c>
      <c r="G32" s="123"/>
      <c r="H32" s="75">
        <v>6</v>
      </c>
    </row>
    <row r="33" spans="1:11" x14ac:dyDescent="0.25">
      <c r="A33" s="135" t="s">
        <v>21</v>
      </c>
      <c r="B33" s="136"/>
      <c r="C33" s="136"/>
      <c r="D33" s="136"/>
      <c r="E33" s="136"/>
      <c r="F33" s="136"/>
      <c r="G33" s="137"/>
      <c r="H33" s="21">
        <f>SUM(H13,H15,H16,H18,H20,H22,H23,H24,H25,H26,H27,H28,H29,H30,H31,H32)</f>
        <v>737.60000000000014</v>
      </c>
      <c r="K33" s="87"/>
    </row>
    <row r="34" spans="1:11" ht="14.1" customHeight="1" thickBot="1" x14ac:dyDescent="0.3">
      <c r="A34" s="141" t="s">
        <v>3</v>
      </c>
      <c r="B34" s="142"/>
      <c r="C34" s="142"/>
      <c r="D34" s="142"/>
      <c r="E34" s="142"/>
      <c r="F34" s="142"/>
      <c r="G34" s="143"/>
      <c r="H34" s="6">
        <f>SUM(H14,H17,H19,H21)</f>
        <v>67.599999999999994</v>
      </c>
      <c r="J34" s="89"/>
    </row>
    <row r="35" spans="1:11" ht="17.850000000000001" customHeight="1" thickBot="1" x14ac:dyDescent="0.3">
      <c r="A35" s="125" t="s">
        <v>2</v>
      </c>
      <c r="B35" s="126"/>
      <c r="C35" s="126"/>
      <c r="D35" s="126"/>
      <c r="E35" s="126"/>
      <c r="F35" s="126"/>
      <c r="G35" s="126"/>
      <c r="H35" s="127"/>
    </row>
    <row r="36" spans="1:11" ht="45" customHeight="1" x14ac:dyDescent="0.25">
      <c r="A36" s="97" t="s">
        <v>80</v>
      </c>
      <c r="B36" s="17" t="s">
        <v>75</v>
      </c>
      <c r="C36" s="130" t="s">
        <v>81</v>
      </c>
      <c r="D36" s="131"/>
      <c r="E36" s="81" t="s">
        <v>77</v>
      </c>
      <c r="F36" s="128" t="s">
        <v>88</v>
      </c>
      <c r="G36" s="129"/>
      <c r="H36" s="18">
        <v>10.1</v>
      </c>
    </row>
    <row r="37" spans="1:11" ht="54.75" customHeight="1" x14ac:dyDescent="0.25">
      <c r="A37" s="15" t="s">
        <v>85</v>
      </c>
      <c r="B37" s="14" t="s">
        <v>76</v>
      </c>
      <c r="C37" s="99" t="s">
        <v>82</v>
      </c>
      <c r="D37" s="100"/>
      <c r="E37" s="82" t="s">
        <v>78</v>
      </c>
      <c r="F37" s="99" t="s">
        <v>87</v>
      </c>
      <c r="G37" s="100"/>
      <c r="H37" s="13">
        <v>326.60000000000002</v>
      </c>
    </row>
    <row r="38" spans="1:11" ht="15.6" customHeight="1" x14ac:dyDescent="0.25">
      <c r="A38" s="5"/>
      <c r="B38" s="101" t="s">
        <v>10</v>
      </c>
      <c r="C38" s="102"/>
      <c r="D38" s="102"/>
      <c r="E38" s="102"/>
      <c r="F38" s="102"/>
      <c r="G38" s="103"/>
      <c r="H38" s="13">
        <f>SUM(H36:H37)</f>
        <v>336.70000000000005</v>
      </c>
    </row>
    <row r="39" spans="1:11" ht="56.45" customHeight="1" x14ac:dyDescent="0.25">
      <c r="A39" s="15" t="s">
        <v>86</v>
      </c>
      <c r="B39" s="14" t="s">
        <v>83</v>
      </c>
      <c r="C39" s="99" t="s">
        <v>81</v>
      </c>
      <c r="D39" s="100"/>
      <c r="E39" s="81" t="s">
        <v>77</v>
      </c>
      <c r="F39" s="99" t="s">
        <v>192</v>
      </c>
      <c r="G39" s="100"/>
      <c r="H39" s="13">
        <v>34.1</v>
      </c>
    </row>
    <row r="40" spans="1:11" s="79" customFormat="1" ht="56.45" customHeight="1" x14ac:dyDescent="0.25">
      <c r="A40" s="15" t="s">
        <v>91</v>
      </c>
      <c r="B40" s="14" t="s">
        <v>84</v>
      </c>
      <c r="C40" s="99" t="s">
        <v>81</v>
      </c>
      <c r="D40" s="100"/>
      <c r="E40" s="82" t="s">
        <v>78</v>
      </c>
      <c r="F40" s="99" t="s">
        <v>89</v>
      </c>
      <c r="G40" s="100"/>
      <c r="H40" s="13">
        <v>95.9</v>
      </c>
    </row>
    <row r="41" spans="1:11" ht="15.6" customHeight="1" x14ac:dyDescent="0.25">
      <c r="A41" s="5"/>
      <c r="B41" s="101" t="s">
        <v>14</v>
      </c>
      <c r="C41" s="102"/>
      <c r="D41" s="102"/>
      <c r="E41" s="102"/>
      <c r="F41" s="102"/>
      <c r="G41" s="103"/>
      <c r="H41" s="13">
        <f>SUM(H39:H40)</f>
        <v>130</v>
      </c>
    </row>
    <row r="42" spans="1:11" ht="45" customHeight="1" x14ac:dyDescent="0.25">
      <c r="A42" s="15" t="s">
        <v>93</v>
      </c>
      <c r="B42" s="14" t="s">
        <v>96</v>
      </c>
      <c r="C42" s="99" t="s">
        <v>82</v>
      </c>
      <c r="D42" s="100"/>
      <c r="E42" s="82" t="s">
        <v>78</v>
      </c>
      <c r="F42" s="124" t="s">
        <v>199</v>
      </c>
      <c r="G42" s="123"/>
      <c r="H42" s="13">
        <v>6.5</v>
      </c>
    </row>
    <row r="43" spans="1:11" s="79" customFormat="1" ht="45" customHeight="1" x14ac:dyDescent="0.25">
      <c r="A43" s="15" t="s">
        <v>94</v>
      </c>
      <c r="B43" s="14" t="s">
        <v>90</v>
      </c>
      <c r="C43" s="99" t="s">
        <v>82</v>
      </c>
      <c r="D43" s="100"/>
      <c r="E43" s="82" t="s">
        <v>77</v>
      </c>
      <c r="F43" s="99" t="s">
        <v>92</v>
      </c>
      <c r="G43" s="123"/>
      <c r="H43" s="13">
        <v>4</v>
      </c>
    </row>
    <row r="44" spans="1:11" ht="45" customHeight="1" x14ac:dyDescent="0.25">
      <c r="A44" s="5" t="s">
        <v>95</v>
      </c>
      <c r="B44" s="14" t="s">
        <v>196</v>
      </c>
      <c r="C44" s="99" t="s">
        <v>81</v>
      </c>
      <c r="D44" s="100"/>
      <c r="E44" s="82" t="s">
        <v>78</v>
      </c>
      <c r="F44" s="124" t="s">
        <v>197</v>
      </c>
      <c r="G44" s="123"/>
      <c r="H44" s="13">
        <v>9.6999999999999993</v>
      </c>
    </row>
    <row r="45" spans="1:11" s="79" customFormat="1" ht="45" customHeight="1" x14ac:dyDescent="0.25">
      <c r="A45" s="5" t="s">
        <v>98</v>
      </c>
      <c r="B45" s="14" t="s">
        <v>97</v>
      </c>
      <c r="C45" s="99" t="s">
        <v>81</v>
      </c>
      <c r="D45" s="100"/>
      <c r="E45" s="82" t="s">
        <v>78</v>
      </c>
      <c r="F45" s="99" t="s">
        <v>114</v>
      </c>
      <c r="G45" s="123"/>
      <c r="H45" s="13">
        <v>3.5</v>
      </c>
    </row>
    <row r="46" spans="1:11" ht="15.6" customHeight="1" x14ac:dyDescent="0.25">
      <c r="A46" s="5"/>
      <c r="B46" s="101" t="s">
        <v>11</v>
      </c>
      <c r="C46" s="102"/>
      <c r="D46" s="102"/>
      <c r="E46" s="102"/>
      <c r="F46" s="102"/>
      <c r="G46" s="103"/>
      <c r="H46" s="13">
        <f>SUM(H42:H45)</f>
        <v>23.7</v>
      </c>
    </row>
    <row r="47" spans="1:11" ht="48.95" customHeight="1" x14ac:dyDescent="0.25">
      <c r="A47" s="15" t="s">
        <v>109</v>
      </c>
      <c r="B47" s="83" t="s">
        <v>99</v>
      </c>
      <c r="C47" s="99" t="s">
        <v>51</v>
      </c>
      <c r="D47" s="100"/>
      <c r="E47" s="94" t="s">
        <v>100</v>
      </c>
      <c r="F47" s="124" t="s">
        <v>102</v>
      </c>
      <c r="G47" s="123"/>
      <c r="H47" s="13">
        <v>17</v>
      </c>
    </row>
    <row r="48" spans="1:11" ht="48.95" customHeight="1" x14ac:dyDescent="0.25">
      <c r="A48" s="15" t="s">
        <v>110</v>
      </c>
      <c r="B48" s="86" t="s">
        <v>101</v>
      </c>
      <c r="C48" s="99" t="s">
        <v>103</v>
      </c>
      <c r="D48" s="100"/>
      <c r="E48" s="85" t="s">
        <v>77</v>
      </c>
      <c r="F48" s="99" t="s">
        <v>198</v>
      </c>
      <c r="G48" s="100"/>
      <c r="H48" s="13">
        <v>70</v>
      </c>
    </row>
    <row r="49" spans="1:8" ht="47.25" customHeight="1" x14ac:dyDescent="0.25">
      <c r="A49" s="15" t="s">
        <v>111</v>
      </c>
      <c r="B49" s="11" t="s">
        <v>115</v>
      </c>
      <c r="C49" s="99" t="s">
        <v>112</v>
      </c>
      <c r="D49" s="100"/>
      <c r="E49" s="12" t="s">
        <v>118</v>
      </c>
      <c r="F49" s="91" t="s">
        <v>116</v>
      </c>
      <c r="G49" s="91" t="s">
        <v>117</v>
      </c>
      <c r="H49" s="13">
        <v>1</v>
      </c>
    </row>
    <row r="50" spans="1:8" s="92" customFormat="1" ht="47.25" customHeight="1" x14ac:dyDescent="0.25">
      <c r="A50" s="15" t="s">
        <v>136</v>
      </c>
      <c r="B50" s="11" t="s">
        <v>135</v>
      </c>
      <c r="C50" s="99" t="s">
        <v>112</v>
      </c>
      <c r="D50" s="100"/>
      <c r="E50" s="12" t="s">
        <v>134</v>
      </c>
      <c r="F50" s="91" t="s">
        <v>125</v>
      </c>
      <c r="G50" s="91" t="s">
        <v>126</v>
      </c>
      <c r="H50" s="13">
        <v>1.6</v>
      </c>
    </row>
    <row r="51" spans="1:8" s="90" customFormat="1" ht="47.25" customHeight="1" x14ac:dyDescent="0.25">
      <c r="A51" s="15" t="s">
        <v>137</v>
      </c>
      <c r="B51" s="11" t="s">
        <v>119</v>
      </c>
      <c r="C51" s="99" t="s">
        <v>112</v>
      </c>
      <c r="D51" s="100"/>
      <c r="E51" s="12" t="s">
        <v>122</v>
      </c>
      <c r="F51" s="91" t="s">
        <v>120</v>
      </c>
      <c r="G51" s="91" t="s">
        <v>121</v>
      </c>
      <c r="H51" s="13">
        <v>1.8</v>
      </c>
    </row>
    <row r="52" spans="1:8" s="90" customFormat="1" ht="47.25" customHeight="1" x14ac:dyDescent="0.25">
      <c r="A52" s="15" t="s">
        <v>142</v>
      </c>
      <c r="B52" s="11" t="s">
        <v>127</v>
      </c>
      <c r="C52" s="99" t="s">
        <v>112</v>
      </c>
      <c r="D52" s="100"/>
      <c r="E52" s="12" t="s">
        <v>128</v>
      </c>
      <c r="F52" s="91" t="s">
        <v>116</v>
      </c>
      <c r="G52" s="91" t="s">
        <v>117</v>
      </c>
      <c r="H52" s="13">
        <v>1.5</v>
      </c>
    </row>
    <row r="53" spans="1:8" s="92" customFormat="1" ht="47.25" customHeight="1" x14ac:dyDescent="0.25">
      <c r="A53" s="15" t="s">
        <v>143</v>
      </c>
      <c r="B53" s="11" t="s">
        <v>168</v>
      </c>
      <c r="C53" s="99" t="s">
        <v>112</v>
      </c>
      <c r="D53" s="100"/>
      <c r="E53" s="12" t="s">
        <v>141</v>
      </c>
      <c r="F53" s="93" t="s">
        <v>139</v>
      </c>
      <c r="G53" s="93" t="s">
        <v>140</v>
      </c>
      <c r="H53" s="13">
        <v>3</v>
      </c>
    </row>
    <row r="54" spans="1:8" s="90" customFormat="1" ht="47.25" customHeight="1" x14ac:dyDescent="0.25">
      <c r="A54" s="15" t="s">
        <v>144</v>
      </c>
      <c r="B54" s="11" t="s">
        <v>123</v>
      </c>
      <c r="C54" s="99" t="s">
        <v>112</v>
      </c>
      <c r="D54" s="100"/>
      <c r="E54" s="12" t="s">
        <v>124</v>
      </c>
      <c r="F54" s="91" t="s">
        <v>125</v>
      </c>
      <c r="G54" s="91" t="s">
        <v>126</v>
      </c>
      <c r="H54" s="13">
        <v>1.2</v>
      </c>
    </row>
    <row r="55" spans="1:8" s="90" customFormat="1" ht="47.25" customHeight="1" x14ac:dyDescent="0.25">
      <c r="A55" s="15" t="s">
        <v>149</v>
      </c>
      <c r="B55" s="11" t="s">
        <v>129</v>
      </c>
      <c r="C55" s="99" t="s">
        <v>112</v>
      </c>
      <c r="D55" s="100"/>
      <c r="E55" s="12" t="s">
        <v>147</v>
      </c>
      <c r="F55" s="91" t="s">
        <v>130</v>
      </c>
      <c r="G55" s="91" t="s">
        <v>121</v>
      </c>
      <c r="H55" s="13">
        <v>1.7</v>
      </c>
    </row>
    <row r="56" spans="1:8" s="92" customFormat="1" ht="47.25" customHeight="1" x14ac:dyDescent="0.25">
      <c r="A56" s="15" t="s">
        <v>150</v>
      </c>
      <c r="B56" s="11" t="s">
        <v>145</v>
      </c>
      <c r="C56" s="99" t="s">
        <v>112</v>
      </c>
      <c r="D56" s="100"/>
      <c r="E56" s="12" t="s">
        <v>146</v>
      </c>
      <c r="F56" s="91" t="s">
        <v>125</v>
      </c>
      <c r="G56" s="91" t="s">
        <v>148</v>
      </c>
      <c r="H56" s="13">
        <v>2.5</v>
      </c>
    </row>
    <row r="57" spans="1:8" s="92" customFormat="1" ht="47.25" customHeight="1" x14ac:dyDescent="0.25">
      <c r="A57" s="15" t="s">
        <v>154</v>
      </c>
      <c r="B57" s="11" t="s">
        <v>153</v>
      </c>
      <c r="C57" s="99" t="s">
        <v>112</v>
      </c>
      <c r="D57" s="100"/>
      <c r="E57" s="12" t="s">
        <v>151</v>
      </c>
      <c r="F57" s="91" t="s">
        <v>152</v>
      </c>
      <c r="G57" s="91" t="s">
        <v>126</v>
      </c>
      <c r="H57" s="13">
        <v>2</v>
      </c>
    </row>
    <row r="58" spans="1:8" s="92" customFormat="1" ht="47.25" customHeight="1" x14ac:dyDescent="0.25">
      <c r="A58" s="15" t="s">
        <v>158</v>
      </c>
      <c r="B58" s="11" t="s">
        <v>157</v>
      </c>
      <c r="C58" s="99" t="s">
        <v>112</v>
      </c>
      <c r="D58" s="100"/>
      <c r="E58" s="12" t="s">
        <v>155</v>
      </c>
      <c r="F58" s="91" t="s">
        <v>125</v>
      </c>
      <c r="G58" s="91" t="s">
        <v>156</v>
      </c>
      <c r="H58" s="13">
        <v>5</v>
      </c>
    </row>
    <row r="59" spans="1:8" s="92" customFormat="1" ht="47.25" customHeight="1" x14ac:dyDescent="0.25">
      <c r="A59" s="15" t="s">
        <v>163</v>
      </c>
      <c r="B59" s="11" t="s">
        <v>167</v>
      </c>
      <c r="C59" s="99" t="s">
        <v>112</v>
      </c>
      <c r="D59" s="100"/>
      <c r="E59" s="12" t="s">
        <v>159</v>
      </c>
      <c r="F59" s="93" t="s">
        <v>161</v>
      </c>
      <c r="G59" s="93" t="s">
        <v>162</v>
      </c>
      <c r="H59" s="13">
        <v>2.7</v>
      </c>
    </row>
    <row r="60" spans="1:8" s="92" customFormat="1" ht="47.25" customHeight="1" x14ac:dyDescent="0.25">
      <c r="A60" s="15" t="s">
        <v>166</v>
      </c>
      <c r="B60" s="11" t="s">
        <v>164</v>
      </c>
      <c r="C60" s="99" t="s">
        <v>112</v>
      </c>
      <c r="D60" s="100"/>
      <c r="E60" s="12" t="s">
        <v>165</v>
      </c>
      <c r="F60" s="93" t="s">
        <v>160</v>
      </c>
      <c r="G60" s="93" t="s">
        <v>117</v>
      </c>
      <c r="H60" s="13">
        <v>1.8</v>
      </c>
    </row>
    <row r="61" spans="1:8" s="92" customFormat="1" ht="47.25" customHeight="1" x14ac:dyDescent="0.25">
      <c r="A61" s="15" t="s">
        <v>171</v>
      </c>
      <c r="B61" s="11" t="s">
        <v>169</v>
      </c>
      <c r="C61" s="99" t="s">
        <v>112</v>
      </c>
      <c r="D61" s="100"/>
      <c r="E61" s="12" t="s">
        <v>170</v>
      </c>
      <c r="F61" s="93" t="s">
        <v>203</v>
      </c>
      <c r="G61" s="93" t="s">
        <v>202</v>
      </c>
      <c r="H61" s="13">
        <v>2</v>
      </c>
    </row>
    <row r="62" spans="1:8" s="92" customFormat="1" ht="47.25" customHeight="1" x14ac:dyDescent="0.25">
      <c r="A62" s="15" t="s">
        <v>174</v>
      </c>
      <c r="B62" s="11" t="s">
        <v>173</v>
      </c>
      <c r="C62" s="99" t="s">
        <v>112</v>
      </c>
      <c r="D62" s="100"/>
      <c r="E62" s="12" t="s">
        <v>172</v>
      </c>
      <c r="F62" s="93" t="s">
        <v>116</v>
      </c>
      <c r="G62" s="93" t="s">
        <v>117</v>
      </c>
      <c r="H62" s="13">
        <v>1</v>
      </c>
    </row>
    <row r="63" spans="1:8" s="92" customFormat="1" ht="47.25" customHeight="1" x14ac:dyDescent="0.25">
      <c r="A63" s="15" t="s">
        <v>176</v>
      </c>
      <c r="B63" s="11" t="s">
        <v>193</v>
      </c>
      <c r="C63" s="99" t="s">
        <v>112</v>
      </c>
      <c r="D63" s="100"/>
      <c r="E63" s="12" t="s">
        <v>175</v>
      </c>
      <c r="F63" s="93" t="s">
        <v>138</v>
      </c>
      <c r="G63" s="93" t="s">
        <v>117</v>
      </c>
      <c r="H63" s="13">
        <v>1.5</v>
      </c>
    </row>
    <row r="64" spans="1:8" s="92" customFormat="1" ht="47.25" customHeight="1" x14ac:dyDescent="0.25">
      <c r="A64" s="15" t="s">
        <v>179</v>
      </c>
      <c r="B64" s="11" t="s">
        <v>178</v>
      </c>
      <c r="C64" s="99" t="s">
        <v>112</v>
      </c>
      <c r="D64" s="100"/>
      <c r="E64" s="12" t="s">
        <v>177</v>
      </c>
      <c r="F64" s="93" t="s">
        <v>116</v>
      </c>
      <c r="G64" s="93" t="s">
        <v>117</v>
      </c>
      <c r="H64" s="13">
        <v>1.2</v>
      </c>
    </row>
    <row r="65" spans="1:9" s="92" customFormat="1" ht="47.25" customHeight="1" x14ac:dyDescent="0.25">
      <c r="A65" s="15" t="s">
        <v>182</v>
      </c>
      <c r="B65" s="11" t="s">
        <v>181</v>
      </c>
      <c r="C65" s="99" t="s">
        <v>112</v>
      </c>
      <c r="D65" s="100"/>
      <c r="E65" s="12" t="s">
        <v>180</v>
      </c>
      <c r="F65" s="93" t="s">
        <v>116</v>
      </c>
      <c r="G65" s="93" t="s">
        <v>117</v>
      </c>
      <c r="H65" s="13">
        <v>1</v>
      </c>
    </row>
    <row r="66" spans="1:9" s="92" customFormat="1" ht="47.25" customHeight="1" x14ac:dyDescent="0.25">
      <c r="A66" s="15" t="s">
        <v>187</v>
      </c>
      <c r="B66" s="11" t="s">
        <v>184</v>
      </c>
      <c r="C66" s="99" t="s">
        <v>112</v>
      </c>
      <c r="D66" s="100"/>
      <c r="E66" s="12" t="s">
        <v>183</v>
      </c>
      <c r="F66" s="93" t="s">
        <v>138</v>
      </c>
      <c r="G66" s="93" t="s">
        <v>156</v>
      </c>
      <c r="H66" s="13">
        <v>2.2999999999999998</v>
      </c>
    </row>
    <row r="67" spans="1:9" s="92" customFormat="1" ht="47.25" customHeight="1" x14ac:dyDescent="0.25">
      <c r="A67" s="15" t="s">
        <v>188</v>
      </c>
      <c r="B67" s="11" t="s">
        <v>186</v>
      </c>
      <c r="C67" s="99" t="s">
        <v>112</v>
      </c>
      <c r="D67" s="100"/>
      <c r="E67" s="12" t="s">
        <v>191</v>
      </c>
      <c r="F67" s="93" t="s">
        <v>185</v>
      </c>
      <c r="G67" s="93" t="s">
        <v>156</v>
      </c>
      <c r="H67" s="13">
        <v>6</v>
      </c>
    </row>
    <row r="68" spans="1:9" s="92" customFormat="1" ht="47.25" customHeight="1" x14ac:dyDescent="0.25">
      <c r="A68" s="15" t="s">
        <v>189</v>
      </c>
      <c r="B68" s="11" t="s">
        <v>194</v>
      </c>
      <c r="C68" s="99" t="s">
        <v>112</v>
      </c>
      <c r="D68" s="100"/>
      <c r="E68" s="95" t="s">
        <v>195</v>
      </c>
      <c r="F68" s="93" t="s">
        <v>190</v>
      </c>
      <c r="G68" s="93" t="s">
        <v>117</v>
      </c>
      <c r="H68" s="13">
        <v>1</v>
      </c>
    </row>
    <row r="69" spans="1:9" ht="44.25" customHeight="1" x14ac:dyDescent="0.25">
      <c r="A69" s="15" t="s">
        <v>200</v>
      </c>
      <c r="B69" s="83" t="s">
        <v>104</v>
      </c>
      <c r="C69" s="99" t="s">
        <v>51</v>
      </c>
      <c r="D69" s="100"/>
      <c r="E69" s="84" t="s">
        <v>100</v>
      </c>
      <c r="F69" s="99" t="s">
        <v>105</v>
      </c>
      <c r="G69" s="123"/>
      <c r="H69" s="75">
        <v>6</v>
      </c>
    </row>
    <row r="70" spans="1:9" ht="17.25" customHeight="1" x14ac:dyDescent="0.25">
      <c r="A70" s="104" t="s">
        <v>12</v>
      </c>
      <c r="B70" s="105"/>
      <c r="C70" s="105"/>
      <c r="D70" s="105"/>
      <c r="E70" s="105"/>
      <c r="F70" s="105"/>
      <c r="G70" s="106"/>
      <c r="H70" s="21">
        <f>SUM(H36,H37,H39,H40,H42,H43,H44,H45,H47,H48,H49,H69,H50:H68)</f>
        <v>625.20000000000016</v>
      </c>
    </row>
    <row r="71" spans="1:9" ht="17.25" customHeight="1" x14ac:dyDescent="0.25">
      <c r="A71" s="120" t="s">
        <v>17</v>
      </c>
      <c r="B71" s="121"/>
      <c r="C71" s="121"/>
      <c r="D71" s="121"/>
      <c r="E71" s="121"/>
      <c r="F71" s="121"/>
      <c r="G71" s="122"/>
      <c r="H71" s="6">
        <f>SUM(H49:H68)</f>
        <v>41.8</v>
      </c>
    </row>
    <row r="72" spans="1:9" ht="17.25" customHeight="1" thickBot="1" x14ac:dyDescent="0.3">
      <c r="A72" s="107" t="s">
        <v>18</v>
      </c>
      <c r="B72" s="108"/>
      <c r="C72" s="108"/>
      <c r="D72" s="108"/>
      <c r="E72" s="108"/>
      <c r="F72" s="108"/>
      <c r="G72" s="109"/>
      <c r="H72" s="6">
        <f>H46</f>
        <v>23.7</v>
      </c>
    </row>
    <row r="73" spans="1:9" ht="19.7" customHeight="1" x14ac:dyDescent="0.25">
      <c r="A73" s="111" t="s">
        <v>13</v>
      </c>
      <c r="B73" s="112"/>
      <c r="C73" s="112"/>
      <c r="D73" s="112"/>
      <c r="E73" s="112"/>
      <c r="F73" s="112"/>
      <c r="G73" s="113"/>
      <c r="H73" s="22">
        <f>ABS(H33+H70)</f>
        <v>1362.8000000000002</v>
      </c>
      <c r="I73" s="87"/>
    </row>
    <row r="74" spans="1:9" ht="16.149999999999999" customHeight="1" thickBot="1" x14ac:dyDescent="0.3">
      <c r="A74" s="114" t="s">
        <v>16</v>
      </c>
      <c r="B74" s="115"/>
      <c r="C74" s="115"/>
      <c r="D74" s="115"/>
      <c r="E74" s="115"/>
      <c r="F74" s="115"/>
      <c r="G74" s="116"/>
      <c r="H74" s="7">
        <f>H34+H46</f>
        <v>91.3</v>
      </c>
    </row>
    <row r="75" spans="1:9" s="76" customFormat="1" ht="15.6" customHeight="1" x14ac:dyDescent="0.25">
      <c r="A75" s="1"/>
      <c r="B75" s="1"/>
      <c r="C75" s="73"/>
      <c r="D75" s="73"/>
      <c r="E75" s="70"/>
      <c r="F75" s="70"/>
      <c r="G75" s="70"/>
      <c r="H75" s="8"/>
    </row>
    <row r="76" spans="1:9" ht="15.6" customHeight="1" x14ac:dyDescent="0.25">
      <c r="B76" s="73"/>
      <c r="C76" s="118"/>
      <c r="D76" s="118"/>
      <c r="E76" s="118"/>
      <c r="F76" s="118"/>
      <c r="G76" s="118"/>
      <c r="H76" s="118"/>
    </row>
    <row r="77" spans="1:9" ht="15.6" customHeight="1" x14ac:dyDescent="0.25">
      <c r="B77" s="9"/>
      <c r="C77" s="119"/>
      <c r="D77" s="119"/>
      <c r="E77" s="119"/>
      <c r="F77" s="119"/>
      <c r="G77" s="119"/>
      <c r="H77" s="119"/>
    </row>
    <row r="78" spans="1:9" ht="15.6" customHeight="1" x14ac:dyDescent="0.25">
      <c r="B78" s="72"/>
      <c r="C78" s="117"/>
      <c r="D78" s="117"/>
      <c r="E78" s="117"/>
      <c r="F78" s="117"/>
      <c r="G78" s="117"/>
      <c r="H78" s="117"/>
      <c r="I78" s="77"/>
    </row>
    <row r="79" spans="1:9" ht="15.6" customHeight="1" x14ac:dyDescent="0.25">
      <c r="A79" s="10"/>
      <c r="B79" s="110"/>
      <c r="C79" s="110"/>
      <c r="D79" s="110"/>
      <c r="E79" s="110"/>
      <c r="F79" s="110"/>
      <c r="G79" s="110"/>
      <c r="H79" s="110"/>
    </row>
    <row r="80" spans="1:9" ht="15.6" customHeight="1" x14ac:dyDescent="0.25"/>
    <row r="81" spans="2:5" x14ac:dyDescent="0.25">
      <c r="B81" s="23"/>
      <c r="C81" s="23"/>
      <c r="D81" s="23"/>
      <c r="E81" s="69"/>
    </row>
  </sheetData>
  <mergeCells count="82">
    <mergeCell ref="C66:D66"/>
    <mergeCell ref="C67:D67"/>
    <mergeCell ref="C68:D68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A34:G34"/>
    <mergeCell ref="A5:H5"/>
    <mergeCell ref="A7:H7"/>
    <mergeCell ref="E1:H1"/>
    <mergeCell ref="E2:H2"/>
    <mergeCell ref="E3:H3"/>
    <mergeCell ref="A1:B1"/>
    <mergeCell ref="A2:B3"/>
    <mergeCell ref="A6:H6"/>
    <mergeCell ref="A9:A10"/>
    <mergeCell ref="B9:B10"/>
    <mergeCell ref="C9:C10"/>
    <mergeCell ref="D9:D10"/>
    <mergeCell ref="B17:G17"/>
    <mergeCell ref="E9:G9"/>
    <mergeCell ref="H9:H10"/>
    <mergeCell ref="A12:H12"/>
    <mergeCell ref="A33:G33"/>
    <mergeCell ref="B14:G14"/>
    <mergeCell ref="B19:G19"/>
    <mergeCell ref="B21:G21"/>
    <mergeCell ref="A13:A14"/>
    <mergeCell ref="A18:A19"/>
    <mergeCell ref="A20:A21"/>
    <mergeCell ref="A16:A17"/>
    <mergeCell ref="C32:D32"/>
    <mergeCell ref="F32:G32"/>
    <mergeCell ref="A35:H35"/>
    <mergeCell ref="B38:G38"/>
    <mergeCell ref="F36:G36"/>
    <mergeCell ref="C36:D36"/>
    <mergeCell ref="C37:D37"/>
    <mergeCell ref="F69:G69"/>
    <mergeCell ref="F39:G39"/>
    <mergeCell ref="F47:G47"/>
    <mergeCell ref="C47:D47"/>
    <mergeCell ref="C69:D69"/>
    <mergeCell ref="C40:D40"/>
    <mergeCell ref="F40:G40"/>
    <mergeCell ref="C43:D43"/>
    <mergeCell ref="F43:G43"/>
    <mergeCell ref="C45:D45"/>
    <mergeCell ref="F45:G45"/>
    <mergeCell ref="F42:G42"/>
    <mergeCell ref="B41:G41"/>
    <mergeCell ref="C42:D42"/>
    <mergeCell ref="F44:G44"/>
    <mergeCell ref="C44:D44"/>
    <mergeCell ref="A70:G70"/>
    <mergeCell ref="A72:G72"/>
    <mergeCell ref="B79:H79"/>
    <mergeCell ref="A73:G73"/>
    <mergeCell ref="A74:G74"/>
    <mergeCell ref="C78:H78"/>
    <mergeCell ref="C76:H76"/>
    <mergeCell ref="C77:H77"/>
    <mergeCell ref="A71:G71"/>
    <mergeCell ref="F48:G48"/>
    <mergeCell ref="B46:G46"/>
    <mergeCell ref="C51:D51"/>
    <mergeCell ref="C39:D39"/>
    <mergeCell ref="F37:G37"/>
    <mergeCell ref="C50:D50"/>
    <mergeCell ref="C54:D54"/>
    <mergeCell ref="C55:D55"/>
    <mergeCell ref="C52:D52"/>
    <mergeCell ref="C48:D48"/>
    <mergeCell ref="C49:D49"/>
    <mergeCell ref="C53:D53"/>
  </mergeCells>
  <pageMargins left="0.51181102362204722" right="0.31496062992125984" top="0.34645669291338588" bottom="0.35433070866141736" header="0" footer="0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5546875" defaultRowHeight="16.7" customHeight="1" x14ac:dyDescent="0.25"/>
  <cols>
    <col min="1" max="1" width="3.7109375" style="27" customWidth="1"/>
    <col min="2" max="2" width="27.85546875" style="27" customWidth="1"/>
    <col min="3" max="3" width="13.85546875" style="28" customWidth="1"/>
    <col min="4" max="4" width="13.140625" style="29" customWidth="1"/>
    <col min="5" max="5" width="7.7109375" style="29" customWidth="1"/>
    <col min="6" max="6" width="8" style="29" customWidth="1"/>
    <col min="7" max="7" width="11.85546875" style="53" customWidth="1"/>
    <col min="8" max="8" width="10.7109375" style="67" customWidth="1"/>
    <col min="9" max="16384" width="8.85546875" style="29"/>
  </cols>
  <sheetData>
    <row r="1" spans="1:8" ht="15" customHeight="1" x14ac:dyDescent="0.25">
      <c r="F1" s="176"/>
      <c r="G1" s="176"/>
      <c r="H1" s="177"/>
    </row>
    <row r="2" spans="1:8" ht="28.35" customHeight="1" x14ac:dyDescent="0.25">
      <c r="A2" s="178"/>
      <c r="B2" s="178"/>
      <c r="C2" s="30"/>
      <c r="D2" s="179"/>
      <c r="E2" s="179"/>
      <c r="F2" s="179"/>
      <c r="G2" s="179"/>
      <c r="H2" s="179"/>
    </row>
    <row r="3" spans="1:8" ht="21.95" customHeight="1" x14ac:dyDescent="0.25">
      <c r="A3" s="180"/>
      <c r="B3" s="180"/>
      <c r="C3" s="30"/>
      <c r="D3" s="179"/>
      <c r="E3" s="179"/>
      <c r="F3" s="179"/>
      <c r="G3" s="179"/>
      <c r="H3" s="179"/>
    </row>
    <row r="4" spans="1:8" ht="15.75" x14ac:dyDescent="0.25">
      <c r="A4" s="180"/>
      <c r="B4" s="180"/>
      <c r="C4" s="30"/>
      <c r="D4" s="179"/>
      <c r="E4" s="179"/>
      <c r="F4" s="179"/>
      <c r="G4" s="179"/>
      <c r="H4" s="179"/>
    </row>
    <row r="5" spans="1:8" ht="15.75" x14ac:dyDescent="0.25">
      <c r="A5" s="31"/>
      <c r="B5" s="31"/>
      <c r="C5" s="30"/>
      <c r="D5" s="32"/>
      <c r="E5" s="33"/>
      <c r="F5" s="33"/>
      <c r="G5" s="34"/>
      <c r="H5" s="35"/>
    </row>
    <row r="6" spans="1:8" ht="15.75" x14ac:dyDescent="0.25">
      <c r="A6" s="145"/>
      <c r="B6" s="145"/>
      <c r="C6" s="145"/>
      <c r="D6" s="145"/>
      <c r="E6" s="145"/>
      <c r="F6" s="145"/>
      <c r="G6" s="145"/>
      <c r="H6" s="145"/>
    </row>
    <row r="7" spans="1:8" ht="48.4" customHeight="1" x14ac:dyDescent="0.25">
      <c r="A7" s="173"/>
      <c r="B7" s="173"/>
      <c r="C7" s="173"/>
      <c r="D7" s="173"/>
      <c r="E7" s="173"/>
      <c r="F7" s="173"/>
      <c r="G7" s="173"/>
      <c r="H7" s="173"/>
    </row>
    <row r="8" spans="1:8" ht="15.75" x14ac:dyDescent="0.25">
      <c r="A8" s="145"/>
      <c r="B8" s="145"/>
      <c r="C8" s="145"/>
      <c r="D8" s="145"/>
      <c r="E8" s="145"/>
      <c r="F8" s="145"/>
      <c r="G8" s="145"/>
      <c r="H8" s="145"/>
    </row>
    <row r="9" spans="1:8" ht="8.65" customHeight="1" x14ac:dyDescent="0.25">
      <c r="A9" s="3"/>
      <c r="B9" s="3"/>
      <c r="C9" s="4"/>
      <c r="D9" s="26"/>
      <c r="E9" s="26"/>
      <c r="F9" s="26"/>
      <c r="G9" s="24"/>
      <c r="H9" s="26"/>
    </row>
    <row r="10" spans="1:8" ht="16.149999999999999" customHeight="1" x14ac:dyDescent="0.25">
      <c r="A10" s="174"/>
      <c r="B10" s="174"/>
      <c r="C10" s="170"/>
      <c r="D10" s="164"/>
      <c r="E10" s="164"/>
      <c r="F10" s="164"/>
      <c r="G10" s="160"/>
      <c r="H10" s="160"/>
    </row>
    <row r="11" spans="1:8" ht="31.7" customHeight="1" x14ac:dyDescent="0.25">
      <c r="A11" s="174"/>
      <c r="B11" s="174"/>
      <c r="C11" s="170"/>
      <c r="D11" s="36"/>
      <c r="E11" s="36"/>
      <c r="F11" s="36"/>
      <c r="G11" s="160"/>
      <c r="H11" s="160"/>
    </row>
    <row r="12" spans="1:8" ht="15.75" x14ac:dyDescent="0.25">
      <c r="A12" s="31"/>
      <c r="B12" s="31"/>
      <c r="C12" s="30"/>
      <c r="D12" s="30"/>
      <c r="E12" s="30"/>
      <c r="F12" s="30"/>
      <c r="G12" s="34"/>
      <c r="H12" s="37"/>
    </row>
    <row r="13" spans="1:8" ht="17.25" customHeight="1" x14ac:dyDescent="0.25">
      <c r="A13" s="175"/>
      <c r="B13" s="164"/>
      <c r="C13" s="164"/>
      <c r="D13" s="164"/>
      <c r="E13" s="164"/>
      <c r="F13" s="164"/>
      <c r="G13" s="164"/>
      <c r="H13" s="164"/>
    </row>
    <row r="14" spans="1:8" s="42" customFormat="1" ht="15.75" x14ac:dyDescent="0.25">
      <c r="A14" s="31"/>
      <c r="B14" s="38"/>
      <c r="C14" s="36"/>
      <c r="D14" s="39"/>
      <c r="E14" s="30"/>
      <c r="F14" s="30"/>
      <c r="G14" s="40"/>
      <c r="H14" s="41"/>
    </row>
    <row r="15" spans="1:8" ht="17.25" customHeight="1" x14ac:dyDescent="0.25">
      <c r="A15" s="31"/>
      <c r="B15" s="167"/>
      <c r="C15" s="167"/>
      <c r="D15" s="167"/>
      <c r="E15" s="167"/>
      <c r="F15" s="167"/>
      <c r="G15" s="43"/>
      <c r="H15" s="44"/>
    </row>
    <row r="16" spans="1:8" ht="15.75" x14ac:dyDescent="0.25">
      <c r="A16" s="31"/>
      <c r="B16" s="38"/>
      <c r="C16" s="36"/>
      <c r="D16" s="39"/>
      <c r="E16" s="164"/>
      <c r="F16" s="164"/>
      <c r="G16" s="40"/>
      <c r="H16" s="41"/>
    </row>
    <row r="17" spans="1:8" ht="15.75" x14ac:dyDescent="0.25">
      <c r="A17" s="31"/>
      <c r="B17" s="167"/>
      <c r="C17" s="167"/>
      <c r="D17" s="167"/>
      <c r="E17" s="167"/>
      <c r="F17" s="167"/>
      <c r="G17" s="43"/>
      <c r="H17" s="44"/>
    </row>
    <row r="18" spans="1:8" ht="107.85" customHeight="1" x14ac:dyDescent="0.25">
      <c r="A18" s="31"/>
      <c r="B18" s="38"/>
      <c r="C18" s="36"/>
      <c r="D18" s="39"/>
      <c r="E18" s="30"/>
      <c r="F18" s="30"/>
      <c r="G18" s="45"/>
      <c r="H18" s="41"/>
    </row>
    <row r="19" spans="1:8" ht="47.85" customHeight="1" x14ac:dyDescent="0.25">
      <c r="A19" s="31"/>
      <c r="B19" s="38"/>
      <c r="C19" s="36"/>
      <c r="D19" s="39"/>
      <c r="E19" s="164"/>
      <c r="F19" s="164"/>
      <c r="G19" s="45"/>
      <c r="H19" s="41"/>
    </row>
    <row r="20" spans="1:8" ht="15.6" customHeight="1" x14ac:dyDescent="0.25">
      <c r="A20" s="31"/>
      <c r="B20" s="167"/>
      <c r="C20" s="167"/>
      <c r="D20" s="167"/>
      <c r="E20" s="167"/>
      <c r="F20" s="167"/>
      <c r="G20" s="43"/>
      <c r="H20" s="44"/>
    </row>
    <row r="21" spans="1:8" ht="36.4" customHeight="1" x14ac:dyDescent="0.25">
      <c r="A21" s="31"/>
      <c r="B21" s="38"/>
      <c r="C21" s="36"/>
      <c r="D21" s="46"/>
      <c r="E21" s="30"/>
      <c r="F21" s="30"/>
      <c r="G21" s="45"/>
      <c r="H21" s="41"/>
    </row>
    <row r="22" spans="1:8" ht="15.75" x14ac:dyDescent="0.25">
      <c r="A22" s="162"/>
      <c r="B22" s="163"/>
      <c r="C22" s="163"/>
      <c r="D22" s="163"/>
      <c r="E22" s="163"/>
      <c r="F22" s="163"/>
      <c r="G22" s="47"/>
      <c r="H22" s="48"/>
    </row>
    <row r="23" spans="1:8" ht="14.1" customHeight="1" x14ac:dyDescent="0.25">
      <c r="A23" s="163"/>
      <c r="B23" s="163"/>
      <c r="C23" s="163"/>
      <c r="D23" s="163"/>
      <c r="E23" s="163"/>
      <c r="F23" s="163"/>
      <c r="G23" s="47"/>
      <c r="H23" s="44"/>
    </row>
    <row r="24" spans="1:8" ht="17.850000000000001" customHeight="1" x14ac:dyDescent="0.25">
      <c r="A24" s="171"/>
      <c r="B24" s="172"/>
      <c r="C24" s="172"/>
      <c r="D24" s="172"/>
      <c r="E24" s="172"/>
      <c r="F24" s="172"/>
      <c r="G24" s="172"/>
      <c r="H24" s="172"/>
    </row>
    <row r="25" spans="1:8" ht="28.35" customHeight="1" x14ac:dyDescent="0.25">
      <c r="A25" s="31"/>
      <c r="B25" s="38"/>
      <c r="C25" s="36"/>
      <c r="D25" s="49"/>
      <c r="E25" s="164"/>
      <c r="F25" s="164"/>
      <c r="G25" s="45"/>
      <c r="H25" s="41"/>
    </row>
    <row r="26" spans="1:8" ht="54.75" customHeight="1" x14ac:dyDescent="0.25">
      <c r="A26" s="31"/>
      <c r="B26" s="38"/>
      <c r="C26" s="36"/>
      <c r="D26" s="49"/>
      <c r="E26" s="170"/>
      <c r="F26" s="170"/>
      <c r="G26" s="45"/>
      <c r="H26" s="41"/>
    </row>
    <row r="27" spans="1:8" ht="15.6" customHeight="1" x14ac:dyDescent="0.25">
      <c r="A27" s="31"/>
      <c r="B27" s="167"/>
      <c r="C27" s="167"/>
      <c r="D27" s="167"/>
      <c r="E27" s="167"/>
      <c r="F27" s="167"/>
      <c r="G27" s="43"/>
      <c r="H27" s="44"/>
    </row>
    <row r="28" spans="1:8" ht="56.45" customHeight="1" x14ac:dyDescent="0.25">
      <c r="A28" s="31"/>
      <c r="B28" s="38"/>
      <c r="C28" s="36"/>
      <c r="D28" s="49"/>
      <c r="E28" s="170"/>
      <c r="F28" s="170"/>
      <c r="G28" s="45"/>
      <c r="H28" s="41"/>
    </row>
    <row r="29" spans="1:8" ht="15.6" customHeight="1" x14ac:dyDescent="0.25">
      <c r="A29" s="31"/>
      <c r="B29" s="167"/>
      <c r="C29" s="167"/>
      <c r="D29" s="167"/>
      <c r="E29" s="167"/>
      <c r="F29" s="167"/>
      <c r="G29" s="43"/>
      <c r="H29" s="44"/>
    </row>
    <row r="30" spans="1:8" ht="27.2" customHeight="1" x14ac:dyDescent="0.25">
      <c r="A30" s="31"/>
      <c r="B30" s="38"/>
      <c r="C30" s="36"/>
      <c r="D30" s="50"/>
      <c r="E30" s="164"/>
      <c r="F30" s="164"/>
      <c r="G30" s="45"/>
      <c r="H30" s="41"/>
    </row>
    <row r="31" spans="1:8" ht="51.75" customHeight="1" x14ac:dyDescent="0.25">
      <c r="A31" s="31"/>
      <c r="B31" s="38"/>
      <c r="C31" s="36"/>
      <c r="D31" s="50"/>
      <c r="E31" s="164"/>
      <c r="F31" s="164"/>
      <c r="G31" s="45"/>
      <c r="H31" s="41"/>
    </row>
    <row r="32" spans="1:8" ht="24.75" customHeight="1" x14ac:dyDescent="0.25">
      <c r="A32" s="31"/>
      <c r="B32" s="167"/>
      <c r="C32" s="167"/>
      <c r="D32" s="167"/>
      <c r="E32" s="167"/>
      <c r="F32" s="167"/>
      <c r="G32" s="43"/>
      <c r="H32" s="44"/>
    </row>
    <row r="33" spans="1:9" ht="15.75" x14ac:dyDescent="0.25">
      <c r="A33" s="31"/>
      <c r="B33" s="38"/>
      <c r="C33" s="36"/>
      <c r="D33" s="50"/>
      <c r="E33" s="164"/>
      <c r="F33" s="164"/>
      <c r="G33" s="45"/>
      <c r="H33" s="41"/>
    </row>
    <row r="34" spans="1:9" ht="16.7" customHeight="1" x14ac:dyDescent="0.25">
      <c r="A34" s="31"/>
      <c r="B34" s="167"/>
      <c r="C34" s="167"/>
      <c r="D34" s="167"/>
      <c r="E34" s="167"/>
      <c r="F34" s="167"/>
      <c r="G34" s="43"/>
      <c r="H34" s="44"/>
    </row>
    <row r="35" spans="1:9" ht="48.95" customHeight="1" x14ac:dyDescent="0.25">
      <c r="A35" s="30"/>
      <c r="B35" s="51"/>
      <c r="C35" s="36"/>
      <c r="D35" s="52"/>
      <c r="E35" s="168"/>
      <c r="F35" s="168"/>
      <c r="G35" s="45"/>
      <c r="H35" s="53"/>
    </row>
    <row r="36" spans="1:9" ht="48.95" customHeight="1" x14ac:dyDescent="0.25">
      <c r="A36" s="31"/>
      <c r="B36" s="38"/>
      <c r="C36" s="36"/>
      <c r="D36" s="39"/>
      <c r="E36" s="30"/>
      <c r="F36" s="30"/>
      <c r="G36" s="45"/>
      <c r="H36" s="41"/>
    </row>
    <row r="37" spans="1:9" ht="48.95" customHeight="1" x14ac:dyDescent="0.25">
      <c r="A37" s="31"/>
      <c r="B37" s="54"/>
      <c r="C37" s="36"/>
      <c r="D37" s="39"/>
      <c r="E37" s="36"/>
      <c r="F37" s="36"/>
      <c r="G37" s="45"/>
      <c r="H37" s="41"/>
    </row>
    <row r="38" spans="1:9" ht="58.7" customHeight="1" x14ac:dyDescent="0.25">
      <c r="A38" s="30"/>
      <c r="B38" s="38"/>
      <c r="C38" s="36"/>
      <c r="D38" s="39"/>
      <c r="E38" s="164"/>
      <c r="F38" s="164"/>
      <c r="G38" s="45"/>
      <c r="H38" s="41"/>
    </row>
    <row r="39" spans="1:9" s="56" customFormat="1" ht="15.6" customHeight="1" x14ac:dyDescent="0.25">
      <c r="A39" s="30"/>
      <c r="B39" s="167"/>
      <c r="C39" s="167"/>
      <c r="D39" s="167"/>
      <c r="E39" s="167"/>
      <c r="F39" s="167"/>
      <c r="G39" s="43"/>
      <c r="H39" s="55"/>
    </row>
    <row r="40" spans="1:9" ht="17.25" customHeight="1" x14ac:dyDescent="0.25">
      <c r="A40" s="169"/>
      <c r="B40" s="169"/>
      <c r="C40" s="169"/>
      <c r="D40" s="169"/>
      <c r="E40" s="169"/>
      <c r="F40" s="169"/>
      <c r="G40" s="57"/>
      <c r="H40" s="48"/>
    </row>
    <row r="41" spans="1:9" ht="17.25" customHeight="1" x14ac:dyDescent="0.25">
      <c r="A41" s="161"/>
      <c r="B41" s="161"/>
      <c r="C41" s="161"/>
      <c r="D41" s="161"/>
      <c r="E41" s="161"/>
      <c r="F41" s="161"/>
      <c r="G41" s="47"/>
      <c r="H41" s="44"/>
    </row>
    <row r="42" spans="1:9" ht="17.25" customHeight="1" x14ac:dyDescent="0.25">
      <c r="A42" s="161"/>
      <c r="B42" s="161"/>
      <c r="C42" s="161"/>
      <c r="D42" s="161"/>
      <c r="E42" s="161"/>
      <c r="F42" s="161"/>
      <c r="G42" s="47"/>
      <c r="H42" s="44"/>
    </row>
    <row r="43" spans="1:9" ht="19.7" customHeight="1" x14ac:dyDescent="0.25">
      <c r="A43" s="162"/>
      <c r="B43" s="162"/>
      <c r="C43" s="162"/>
      <c r="D43" s="162"/>
      <c r="E43" s="162"/>
      <c r="F43" s="162"/>
      <c r="G43" s="58"/>
      <c r="H43" s="48"/>
    </row>
    <row r="44" spans="1:9" ht="16.149999999999999" customHeight="1" x14ac:dyDescent="0.25">
      <c r="A44" s="163"/>
      <c r="B44" s="163"/>
      <c r="C44" s="163"/>
      <c r="D44" s="163"/>
      <c r="E44" s="163"/>
      <c r="F44" s="163"/>
      <c r="G44" s="47"/>
      <c r="H44" s="44"/>
    </row>
    <row r="45" spans="1:9" s="60" customFormat="1" ht="15.6" customHeight="1" x14ac:dyDescent="0.25">
      <c r="A45" s="31"/>
      <c r="B45" s="31"/>
      <c r="C45" s="30"/>
      <c r="D45" s="32"/>
      <c r="E45" s="32"/>
      <c r="F45" s="32"/>
      <c r="G45" s="34"/>
      <c r="H45" s="59"/>
    </row>
    <row r="46" spans="1:9" ht="15.6" customHeight="1" x14ac:dyDescent="0.25">
      <c r="A46" s="31"/>
      <c r="B46" s="30"/>
      <c r="C46" s="164"/>
      <c r="D46" s="164"/>
      <c r="E46" s="164"/>
      <c r="F46" s="164"/>
      <c r="G46" s="164"/>
      <c r="H46" s="164"/>
    </row>
    <row r="47" spans="1:9" ht="15.6" customHeight="1" x14ac:dyDescent="0.25">
      <c r="A47" s="31"/>
      <c r="B47" s="61"/>
      <c r="C47" s="165"/>
      <c r="D47" s="165"/>
      <c r="E47" s="165"/>
      <c r="F47" s="165"/>
      <c r="G47" s="165"/>
      <c r="H47" s="165"/>
    </row>
    <row r="48" spans="1:9" ht="15.6" customHeight="1" x14ac:dyDescent="0.25">
      <c r="A48" s="31"/>
      <c r="B48" s="62"/>
      <c r="C48" s="166"/>
      <c r="D48" s="166"/>
      <c r="E48" s="166"/>
      <c r="F48" s="166"/>
      <c r="G48" s="166"/>
      <c r="H48" s="166"/>
      <c r="I48" s="63"/>
    </row>
    <row r="49" spans="1:8" ht="15.6" customHeight="1" x14ac:dyDescent="0.25">
      <c r="A49" s="64"/>
      <c r="B49" s="159"/>
      <c r="C49" s="159"/>
      <c r="D49" s="159"/>
      <c r="E49" s="159"/>
      <c r="F49" s="159"/>
      <c r="G49" s="159"/>
      <c r="H49" s="159"/>
    </row>
    <row r="50" spans="1:8" ht="15.6" customHeight="1" x14ac:dyDescent="0.25">
      <c r="A50" s="31"/>
      <c r="B50" s="31"/>
      <c r="C50" s="30"/>
      <c r="D50" s="32"/>
      <c r="E50" s="32"/>
      <c r="F50" s="32"/>
      <c r="G50" s="34"/>
      <c r="H50" s="59"/>
    </row>
    <row r="51" spans="1:8" ht="15.75" x14ac:dyDescent="0.25">
      <c r="A51" s="31"/>
      <c r="B51" s="65"/>
      <c r="C51" s="65"/>
      <c r="D51" s="33"/>
      <c r="E51" s="32"/>
      <c r="F51" s="32"/>
      <c r="G51" s="66"/>
      <c r="H51" s="59"/>
    </row>
    <row r="52" spans="1:8" ht="15.75" x14ac:dyDescent="0.25">
      <c r="A52" s="31"/>
      <c r="B52" s="31"/>
      <c r="C52" s="30"/>
      <c r="D52" s="32"/>
      <c r="E52" s="32"/>
      <c r="F52" s="32"/>
      <c r="G52" s="34"/>
      <c r="H52" s="59"/>
    </row>
    <row r="53" spans="1:8" ht="15.75" x14ac:dyDescent="0.25">
      <c r="A53" s="31"/>
      <c r="B53" s="31"/>
      <c r="C53" s="30"/>
      <c r="D53" s="32"/>
      <c r="E53" s="32"/>
      <c r="F53" s="32"/>
      <c r="G53" s="34"/>
      <c r="H53" s="59"/>
    </row>
    <row r="54" spans="1:8" ht="15.75" x14ac:dyDescent="0.25">
      <c r="A54" s="31"/>
      <c r="B54" s="31"/>
      <c r="C54" s="30"/>
      <c r="D54" s="32"/>
      <c r="E54" s="32"/>
      <c r="F54" s="32"/>
      <c r="G54" s="34"/>
      <c r="H54" s="59"/>
    </row>
    <row r="55" spans="1:8" ht="15.75" x14ac:dyDescent="0.25"/>
  </sheetData>
  <mergeCells count="46">
    <mergeCell ref="F1:H1"/>
    <mergeCell ref="A2:B2"/>
    <mergeCell ref="D2:H2"/>
    <mergeCell ref="A3:B4"/>
    <mergeCell ref="D3:H3"/>
    <mergeCell ref="D4:H4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Jurgita Jurkonyte</cp:lastModifiedBy>
  <cp:lastPrinted>2018-04-16T09:52:04Z</cp:lastPrinted>
  <dcterms:created xsi:type="dcterms:W3CDTF">2015-01-20T11:58:13Z</dcterms:created>
  <dcterms:modified xsi:type="dcterms:W3CDTF">2018-04-17T06:53:30Z</dcterms:modified>
</cp:coreProperties>
</file>